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-2026_ЗАВУЧ\Четвертные отчёты_2025-2026 уч. г\"/>
    </mc:Choice>
  </mc:AlternateContent>
  <bookViews>
    <workbookView xWindow="0" yWindow="0" windowWidth="28800" windowHeight="1113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88" i="5" l="1"/>
  <c r="AR460" i="5" l="1"/>
  <c r="AR461" i="5"/>
  <c r="AR459" i="5"/>
  <c r="AR469" i="5"/>
  <c r="AR470" i="5"/>
  <c r="AR468" i="5"/>
  <c r="AR463" i="5"/>
  <c r="AR464" i="5"/>
  <c r="AR465" i="5"/>
  <c r="AR466" i="5"/>
  <c r="AR467" i="5"/>
  <c r="AR462" i="5"/>
  <c r="AR457" i="5"/>
  <c r="AR458" i="5"/>
  <c r="AR456" i="5"/>
  <c r="AR451" i="5"/>
  <c r="AR452" i="5"/>
  <c r="AR453" i="5"/>
  <c r="AR454" i="5"/>
  <c r="AR455" i="5"/>
  <c r="AR450" i="5"/>
  <c r="AR448" i="5"/>
  <c r="AR449" i="5"/>
  <c r="AR447" i="5"/>
  <c r="AR442" i="5"/>
  <c r="AR443" i="5"/>
  <c r="AR444" i="5"/>
  <c r="AR445" i="5"/>
  <c r="AR446" i="5"/>
  <c r="AR441" i="5"/>
  <c r="AR439" i="5"/>
  <c r="AR440" i="5"/>
  <c r="AR438" i="5"/>
  <c r="AR436" i="5"/>
  <c r="AR437" i="5"/>
  <c r="AR435" i="5"/>
  <c r="AR430" i="5"/>
  <c r="AR431" i="5"/>
  <c r="AR432" i="5"/>
  <c r="AR433" i="5"/>
  <c r="AR434" i="5"/>
  <c r="AR429" i="5"/>
  <c r="AR427" i="5"/>
  <c r="AR428" i="5"/>
  <c r="AR426" i="5"/>
  <c r="AR420" i="5"/>
  <c r="AR421" i="5"/>
  <c r="AR419" i="5"/>
  <c r="AR417" i="5"/>
  <c r="AR418" i="5"/>
  <c r="AR416" i="5"/>
  <c r="AR411" i="5"/>
  <c r="AR412" i="5"/>
  <c r="AR413" i="5"/>
  <c r="AR414" i="5"/>
  <c r="AR415" i="5"/>
  <c r="AR410" i="5"/>
  <c r="AR408" i="5"/>
  <c r="AR409" i="5"/>
  <c r="AR407" i="5"/>
  <c r="AR405" i="5"/>
  <c r="AR406" i="5"/>
  <c r="AR404" i="5"/>
  <c r="AR399" i="5"/>
  <c r="AR400" i="5"/>
  <c r="AR401" i="5"/>
  <c r="AR402" i="5"/>
  <c r="AR403" i="5"/>
  <c r="AR398" i="5"/>
  <c r="AR396" i="5"/>
  <c r="AR397" i="5"/>
  <c r="AR395" i="5"/>
  <c r="AR393" i="5"/>
  <c r="AR394" i="5"/>
  <c r="AR392" i="5"/>
  <c r="AR384" i="5"/>
  <c r="AR385" i="5"/>
  <c r="AR386" i="5"/>
  <c r="AR387" i="5"/>
  <c r="AR388" i="5"/>
  <c r="AR389" i="5"/>
  <c r="AR390" i="5"/>
  <c r="AR391" i="5"/>
  <c r="AR383" i="5"/>
  <c r="AR378" i="5"/>
  <c r="AR379" i="5"/>
  <c r="AR380" i="5"/>
  <c r="AR381" i="5"/>
  <c r="AR382" i="5"/>
  <c r="AR377" i="5"/>
  <c r="AR375" i="5"/>
  <c r="AR376" i="5"/>
  <c r="AR374" i="5"/>
  <c r="AR368" i="5"/>
  <c r="AR369" i="5"/>
  <c r="AR367" i="5"/>
  <c r="AR362" i="5"/>
  <c r="AR363" i="5"/>
  <c r="AR364" i="5"/>
  <c r="AR365" i="5"/>
  <c r="AR366" i="5"/>
  <c r="AR361" i="5"/>
  <c r="AR356" i="5"/>
  <c r="AR357" i="5"/>
  <c r="AR358" i="5"/>
  <c r="AR359" i="5"/>
  <c r="AR360" i="5"/>
  <c r="AR355" i="5"/>
  <c r="AR353" i="5"/>
  <c r="AR354" i="5"/>
  <c r="AR352" i="5"/>
  <c r="AR350" i="5"/>
  <c r="AR351" i="5"/>
  <c r="AR349" i="5"/>
  <c r="AR347" i="5"/>
  <c r="AR348" i="5"/>
  <c r="AR346" i="5"/>
  <c r="AR344" i="5"/>
  <c r="AR345" i="5"/>
  <c r="AR343" i="5"/>
  <c r="AR338" i="5"/>
  <c r="AR339" i="5"/>
  <c r="AR340" i="5"/>
  <c r="AR341" i="5"/>
  <c r="AR342" i="5"/>
  <c r="AR337" i="5"/>
  <c r="AR323" i="5"/>
  <c r="AR324" i="5"/>
  <c r="AR325" i="5"/>
  <c r="AR326" i="5"/>
  <c r="AR327" i="5"/>
  <c r="AR328" i="5"/>
  <c r="AR329" i="5"/>
  <c r="AR330" i="5"/>
  <c r="AR331" i="5"/>
  <c r="AR332" i="5"/>
  <c r="AR333" i="5"/>
  <c r="AR334" i="5"/>
  <c r="AR335" i="5"/>
  <c r="AR336" i="5"/>
  <c r="AR322" i="5"/>
  <c r="AR317" i="5"/>
  <c r="AR316" i="5"/>
  <c r="AR315" i="5"/>
  <c r="AR307" i="5"/>
  <c r="AR308" i="5"/>
  <c r="AR309" i="5"/>
  <c r="AR310" i="5"/>
  <c r="AR311" i="5"/>
  <c r="AR312" i="5"/>
  <c r="AR313" i="5"/>
  <c r="AR314" i="5"/>
  <c r="AR306" i="5"/>
  <c r="AR295" i="5"/>
  <c r="AR296" i="5"/>
  <c r="AR297" i="5"/>
  <c r="AR298" i="5"/>
  <c r="AR299" i="5"/>
  <c r="AR300" i="5"/>
  <c r="AR301" i="5"/>
  <c r="AR302" i="5"/>
  <c r="AR303" i="5"/>
  <c r="AR304" i="5"/>
  <c r="AR305" i="5"/>
  <c r="AR294" i="5"/>
  <c r="AR292" i="5"/>
  <c r="AR293" i="5"/>
  <c r="AR291" i="5"/>
  <c r="AR286" i="5"/>
  <c r="AR287" i="5"/>
  <c r="AR288" i="5"/>
  <c r="AR289" i="5"/>
  <c r="AR290" i="5"/>
  <c r="AR285" i="5"/>
  <c r="AR283" i="5"/>
  <c r="AR284" i="5"/>
  <c r="AR282" i="5"/>
  <c r="AR277" i="5"/>
  <c r="AR278" i="5"/>
  <c r="AR279" i="5"/>
  <c r="AR280" i="5"/>
  <c r="AR281" i="5"/>
  <c r="AR276" i="5"/>
  <c r="AR274" i="5"/>
  <c r="AR275" i="5"/>
  <c r="AR273" i="5"/>
  <c r="AR271" i="5"/>
  <c r="AR272" i="5"/>
  <c r="AR270" i="5"/>
  <c r="AR261" i="5"/>
  <c r="AR262" i="5"/>
  <c r="AR263" i="5"/>
  <c r="AR264" i="5"/>
  <c r="AR265" i="5"/>
  <c r="AR260" i="5"/>
  <c r="AR252" i="5"/>
  <c r="AR253" i="5"/>
  <c r="AR254" i="5"/>
  <c r="AR255" i="5"/>
  <c r="AR256" i="5"/>
  <c r="AR257" i="5"/>
  <c r="AR258" i="5"/>
  <c r="AR259" i="5"/>
  <c r="AR251" i="5"/>
  <c r="AR246" i="5"/>
  <c r="AR247" i="5"/>
  <c r="AR248" i="5"/>
  <c r="AR249" i="5"/>
  <c r="AR250" i="5"/>
  <c r="AR245" i="5"/>
  <c r="AR243" i="5"/>
  <c r="AR244" i="5"/>
  <c r="AR242" i="5"/>
  <c r="AR237" i="5"/>
  <c r="AR238" i="5"/>
  <c r="AR239" i="5"/>
  <c r="AR240" i="5"/>
  <c r="AR241" i="5"/>
  <c r="AR236" i="5"/>
  <c r="AR234" i="5"/>
  <c r="AR235" i="5"/>
  <c r="AR233" i="5"/>
  <c r="AR228" i="5"/>
  <c r="AR229" i="5"/>
  <c r="AR230" i="5"/>
  <c r="AR231" i="5"/>
  <c r="AR232" i="5"/>
  <c r="AR227" i="5"/>
  <c r="AR225" i="5"/>
  <c r="AR226" i="5"/>
  <c r="AR224" i="5"/>
  <c r="AR222" i="5"/>
  <c r="AR223" i="5"/>
  <c r="AR221" i="5"/>
  <c r="AR210" i="5"/>
  <c r="AR211" i="5"/>
  <c r="AR213" i="5"/>
  <c r="AR214" i="5"/>
  <c r="AR215" i="5"/>
  <c r="AR209" i="5"/>
  <c r="AR194" i="5"/>
  <c r="AR195" i="5"/>
  <c r="AR197" i="5"/>
  <c r="AR198" i="5"/>
  <c r="AR199" i="5"/>
  <c r="AR201" i="5"/>
  <c r="AR202" i="5"/>
  <c r="AR203" i="5"/>
  <c r="AR205" i="5"/>
  <c r="AR206" i="5"/>
  <c r="AR207" i="5"/>
  <c r="AR193" i="5"/>
  <c r="AR190" i="5"/>
  <c r="AR191" i="5"/>
  <c r="AR189" i="5"/>
  <c r="AR186" i="5"/>
  <c r="AR187" i="5"/>
  <c r="AR185" i="5"/>
  <c r="AR178" i="5"/>
  <c r="AR179" i="5"/>
  <c r="AR181" i="5"/>
  <c r="AR182" i="5"/>
  <c r="AR183" i="5"/>
  <c r="AR177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439" i="5" l="1"/>
  <c r="AQ440" i="5"/>
  <c r="AQ441" i="5"/>
  <c r="AQ442" i="5"/>
  <c r="AQ443" i="5"/>
  <c r="AQ444" i="5"/>
  <c r="AS444" i="5" s="1"/>
  <c r="AQ445" i="5"/>
  <c r="AQ446" i="5"/>
  <c r="AS446" i="5" s="1"/>
  <c r="AQ447" i="5"/>
  <c r="AS447" i="5" s="1"/>
  <c r="AQ448" i="5"/>
  <c r="AS448" i="5" s="1"/>
  <c r="AQ449" i="5"/>
  <c r="AS449" i="5" s="1"/>
  <c r="AQ450" i="5"/>
  <c r="AS450" i="5" s="1"/>
  <c r="AQ451" i="5"/>
  <c r="AS451" i="5" s="1"/>
  <c r="AQ452" i="5"/>
  <c r="AS452" i="5" s="1"/>
  <c r="AQ453" i="5"/>
  <c r="AS453" i="5" s="1"/>
  <c r="AQ454" i="5"/>
  <c r="AS454" i="5" s="1"/>
  <c r="AQ455" i="5"/>
  <c r="AQ456" i="5"/>
  <c r="AS456" i="5" s="1"/>
  <c r="AQ457" i="5"/>
  <c r="AQ458" i="5"/>
  <c r="AS458" i="5" s="1"/>
  <c r="AQ459" i="5"/>
  <c r="AS459" i="5" s="1"/>
  <c r="AQ460" i="5"/>
  <c r="AQ461" i="5"/>
  <c r="AS461" i="5" s="1"/>
  <c r="AQ462" i="5"/>
  <c r="AS462" i="5" s="1"/>
  <c r="AQ463" i="5"/>
  <c r="AQ464" i="5"/>
  <c r="AQ465" i="5"/>
  <c r="AS465" i="5" s="1"/>
  <c r="AQ466" i="5"/>
  <c r="AS466" i="5" s="1"/>
  <c r="AQ467" i="5"/>
  <c r="AS467" i="5" s="1"/>
  <c r="AQ468" i="5"/>
  <c r="AS468" i="5" s="1"/>
  <c r="AQ469" i="5"/>
  <c r="AS469" i="5" s="1"/>
  <c r="AQ470" i="5"/>
  <c r="AS470" i="5" s="1"/>
  <c r="AS439" i="5"/>
  <c r="AS440" i="5"/>
  <c r="AS441" i="5"/>
  <c r="AS442" i="5"/>
  <c r="AS443" i="5"/>
  <c r="AS445" i="5"/>
  <c r="AS455" i="5"/>
  <c r="AS457" i="5"/>
  <c r="AS460" i="5"/>
  <c r="AS463" i="5"/>
  <c r="AS464" i="5"/>
  <c r="AQ391" i="5" l="1"/>
  <c r="AS391" i="5" s="1"/>
  <c r="AQ392" i="5"/>
  <c r="AS392" i="5" s="1"/>
  <c r="AQ393" i="5"/>
  <c r="AS393" i="5" s="1"/>
  <c r="AQ394" i="5"/>
  <c r="AS394" i="5" s="1"/>
  <c r="AQ395" i="5"/>
  <c r="AS395" i="5" s="1"/>
  <c r="AQ396" i="5"/>
  <c r="AS396" i="5" s="1"/>
  <c r="AQ397" i="5"/>
  <c r="AS397" i="5" s="1"/>
  <c r="AQ398" i="5"/>
  <c r="AS398" i="5" s="1"/>
  <c r="AQ399" i="5"/>
  <c r="AS399" i="5" s="1"/>
  <c r="AQ400" i="5"/>
  <c r="AS400" i="5" s="1"/>
  <c r="AQ401" i="5"/>
  <c r="AS401" i="5" s="1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410" i="5"/>
  <c r="AS410" i="5" s="1"/>
  <c r="AQ411" i="5"/>
  <c r="AS411" i="5" s="1"/>
  <c r="AQ412" i="5"/>
  <c r="AS412" i="5" s="1"/>
  <c r="AQ413" i="5"/>
  <c r="AS413" i="5" s="1"/>
  <c r="AQ414" i="5"/>
  <c r="AS414" i="5" s="1"/>
  <c r="AQ415" i="5"/>
  <c r="AS415" i="5" s="1"/>
  <c r="AQ416" i="5"/>
  <c r="AS416" i="5" s="1"/>
  <c r="AQ417" i="5"/>
  <c r="AS417" i="5" s="1"/>
  <c r="AQ418" i="5"/>
  <c r="AS418" i="5" s="1"/>
  <c r="AQ419" i="5"/>
  <c r="AS419" i="5" s="1"/>
  <c r="AQ420" i="5"/>
  <c r="AS420" i="5" s="1"/>
  <c r="AQ421" i="5"/>
  <c r="AS421" i="5" s="1"/>
  <c r="AQ341" i="5"/>
  <c r="AS341" i="5" s="1"/>
  <c r="AQ342" i="5"/>
  <c r="AS342" i="5" s="1"/>
  <c r="AQ343" i="5"/>
  <c r="AS343" i="5" s="1"/>
  <c r="AQ344" i="5"/>
  <c r="AS344" i="5" s="1"/>
  <c r="AQ345" i="5"/>
  <c r="AS345" i="5" s="1"/>
  <c r="AQ346" i="5"/>
  <c r="AS346" i="5" s="1"/>
  <c r="AQ347" i="5"/>
  <c r="AS347" i="5" s="1"/>
  <c r="AQ348" i="5"/>
  <c r="AS348" i="5" s="1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Q356" i="5"/>
  <c r="AS356" i="5" s="1"/>
  <c r="AQ357" i="5"/>
  <c r="AS357" i="5" s="1"/>
  <c r="AQ358" i="5"/>
  <c r="AS358" i="5" s="1"/>
  <c r="AQ359" i="5"/>
  <c r="AS359" i="5" s="1"/>
  <c r="AQ360" i="5"/>
  <c r="AS360" i="5" s="1"/>
  <c r="AQ361" i="5"/>
  <c r="AS361" i="5" s="1"/>
  <c r="AQ362" i="5"/>
  <c r="AS362" i="5" s="1"/>
  <c r="AQ363" i="5"/>
  <c r="AS363" i="5" s="1"/>
  <c r="AQ364" i="5"/>
  <c r="AS364" i="5" s="1"/>
  <c r="AQ365" i="5"/>
  <c r="AS365" i="5" s="1"/>
  <c r="AQ366" i="5"/>
  <c r="AS366" i="5" s="1"/>
  <c r="AQ291" i="5"/>
  <c r="AS291" i="5" s="1"/>
  <c r="AQ292" i="5"/>
  <c r="AS292" i="5" s="1"/>
  <c r="AQ293" i="5"/>
  <c r="AS293" i="5" s="1"/>
  <c r="AQ294" i="5"/>
  <c r="AS294" i="5" s="1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Q305" i="5"/>
  <c r="AS305" i="5" s="1"/>
  <c r="AQ306" i="5"/>
  <c r="AS306" i="5" s="1"/>
  <c r="AQ307" i="5"/>
  <c r="AS307" i="5" s="1"/>
  <c r="AQ308" i="5"/>
  <c r="AS308" i="5" s="1"/>
  <c r="AQ309" i="5"/>
  <c r="AS309" i="5" s="1"/>
  <c r="AQ310" i="5"/>
  <c r="AS310" i="5" s="1"/>
  <c r="AQ311" i="5"/>
  <c r="AS311" i="5" s="1"/>
  <c r="AQ312" i="5"/>
  <c r="AS312" i="5" s="1"/>
  <c r="AQ313" i="5"/>
  <c r="AS313" i="5" s="1"/>
  <c r="AQ314" i="5"/>
  <c r="AS314" i="5" s="1"/>
  <c r="AQ315" i="5"/>
  <c r="AS315" i="5" s="1"/>
  <c r="AQ251" i="5"/>
  <c r="AS251" i="5" s="1"/>
  <c r="AQ252" i="5"/>
  <c r="AS252" i="5" s="1"/>
  <c r="AQ253" i="5"/>
  <c r="AS253" i="5" s="1"/>
  <c r="AQ254" i="5"/>
  <c r="AS254" i="5" s="1"/>
  <c r="AQ255" i="5"/>
  <c r="AS255" i="5" s="1"/>
  <c r="AQ256" i="5"/>
  <c r="AS256" i="5" s="1"/>
  <c r="AQ257" i="5"/>
  <c r="AS257" i="5" s="1"/>
  <c r="AQ258" i="5"/>
  <c r="AS258" i="5" s="1"/>
  <c r="AQ259" i="5"/>
  <c r="AS259" i="5" s="1"/>
  <c r="AQ260" i="5"/>
  <c r="AS260" i="5" s="1"/>
  <c r="AQ261" i="5"/>
  <c r="AS261" i="5" s="1"/>
  <c r="AQ262" i="5"/>
  <c r="AS262" i="5" s="1"/>
  <c r="AQ263" i="5"/>
  <c r="AS263" i="5" s="1"/>
  <c r="AQ264" i="5"/>
  <c r="AS264" i="5" s="1"/>
  <c r="AQ246" i="5"/>
  <c r="AS246" i="5" s="1"/>
  <c r="AQ247" i="5"/>
  <c r="AS247" i="5" s="1"/>
  <c r="AQ248" i="5"/>
  <c r="AS248" i="5" s="1"/>
  <c r="AQ249" i="5"/>
  <c r="AS249" i="5" s="1"/>
  <c r="AQ201" i="5"/>
  <c r="AS201" i="5" s="1"/>
  <c r="AQ202" i="5"/>
  <c r="AS202" i="5" s="1"/>
  <c r="AQ203" i="5"/>
  <c r="AS203" i="5" s="1"/>
  <c r="AQ205" i="5"/>
  <c r="AS205" i="5" s="1"/>
  <c r="AQ206" i="5"/>
  <c r="AS206" i="5" s="1"/>
  <c r="AQ207" i="5"/>
  <c r="AS207" i="5" s="1"/>
  <c r="AQ209" i="5"/>
  <c r="AS209" i="5" s="1"/>
  <c r="AQ210" i="5"/>
  <c r="AS210" i="5" s="1"/>
  <c r="AQ211" i="5"/>
  <c r="AS211" i="5" s="1"/>
  <c r="AQ213" i="5"/>
  <c r="AS213" i="5" s="1"/>
  <c r="AQ214" i="5"/>
  <c r="AS214" i="5" s="1"/>
  <c r="AQ215" i="5"/>
  <c r="AS215" i="5" s="1"/>
  <c r="AQ140" i="5" l="1"/>
  <c r="AS140" i="5" s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Q154" i="5"/>
  <c r="AS154" i="5" s="1"/>
  <c r="AQ102" i="5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R104" i="5"/>
  <c r="AR102" i="5"/>
  <c r="AQ153" i="5"/>
  <c r="AS153" i="5" s="1"/>
  <c r="AQ152" i="5"/>
  <c r="AS152" i="5" s="1"/>
  <c r="AQ151" i="5"/>
  <c r="AS151" i="5" s="1"/>
  <c r="AQ150" i="5"/>
  <c r="AS150" i="5" s="1"/>
  <c r="AQ149" i="5"/>
  <c r="AS149" i="5" s="1"/>
  <c r="AQ148" i="5"/>
  <c r="AS148" i="5" s="1"/>
  <c r="AQ147" i="5"/>
  <c r="AS147" i="5" s="1"/>
  <c r="AQ146" i="5"/>
  <c r="AS146" i="5" s="1"/>
  <c r="AQ145" i="5"/>
  <c r="AS145" i="5" s="1"/>
  <c r="AQ144" i="5"/>
  <c r="AS144" i="5" s="1"/>
  <c r="AQ143" i="5"/>
  <c r="AS143" i="5" s="1"/>
  <c r="AQ142" i="5"/>
  <c r="AS142" i="5" s="1"/>
  <c r="AQ141" i="5"/>
  <c r="AS141" i="5" s="1"/>
  <c r="AQ139" i="5"/>
  <c r="AS139" i="5" s="1"/>
  <c r="AQ138" i="5"/>
  <c r="AS138" i="5" s="1"/>
  <c r="AQ137" i="5"/>
  <c r="AS137" i="5" s="1"/>
  <c r="AQ136" i="5"/>
  <c r="AS136" i="5" s="1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438" i="5"/>
  <c r="AS438" i="5" s="1"/>
  <c r="AQ437" i="5"/>
  <c r="AS437" i="5" s="1"/>
  <c r="AQ436" i="5"/>
  <c r="AS436" i="5" s="1"/>
  <c r="AQ435" i="5"/>
  <c r="AS435" i="5" s="1"/>
  <c r="AQ434" i="5"/>
  <c r="AS434" i="5" s="1"/>
  <c r="AQ433" i="5"/>
  <c r="AS433" i="5" s="1"/>
  <c r="AQ432" i="5"/>
  <c r="AS432" i="5" s="1"/>
  <c r="AQ431" i="5"/>
  <c r="AS431" i="5" s="1"/>
  <c r="AQ430" i="5"/>
  <c r="AS430" i="5" s="1"/>
  <c r="AQ429" i="5"/>
  <c r="AS429" i="5" s="1"/>
  <c r="AQ428" i="5"/>
  <c r="AS428" i="5" s="1"/>
  <c r="AQ427" i="5"/>
  <c r="AS427" i="5" s="1"/>
  <c r="AQ426" i="5"/>
  <c r="AS426" i="5" s="1"/>
  <c r="AQ390" i="5"/>
  <c r="AS390" i="5" s="1"/>
  <c r="AQ389" i="5"/>
  <c r="AS389" i="5" s="1"/>
  <c r="AQ388" i="5"/>
  <c r="AS388" i="5" s="1"/>
  <c r="AQ387" i="5"/>
  <c r="AS387" i="5" s="1"/>
  <c r="AQ386" i="5"/>
  <c r="AS386" i="5" s="1"/>
  <c r="AQ385" i="5"/>
  <c r="AS385" i="5" s="1"/>
  <c r="AQ384" i="5"/>
  <c r="AS384" i="5" s="1"/>
  <c r="AQ383" i="5"/>
  <c r="AS383" i="5" s="1"/>
  <c r="AQ382" i="5"/>
  <c r="AS382" i="5" s="1"/>
  <c r="AQ381" i="5"/>
  <c r="AS381" i="5" s="1"/>
  <c r="AQ380" i="5"/>
  <c r="AS380" i="5" s="1"/>
  <c r="AQ379" i="5"/>
  <c r="AS379" i="5" s="1"/>
  <c r="AQ378" i="5"/>
  <c r="AS378" i="5" s="1"/>
  <c r="AQ377" i="5"/>
  <c r="AS377" i="5" s="1"/>
  <c r="AQ376" i="5"/>
  <c r="AS376" i="5" s="1"/>
  <c r="AQ375" i="5"/>
  <c r="AS375" i="5" s="1"/>
  <c r="AQ374" i="5"/>
  <c r="AS374" i="5" s="1"/>
  <c r="AQ369" i="5"/>
  <c r="AS369" i="5" s="1"/>
  <c r="AQ368" i="5"/>
  <c r="AS368" i="5" s="1"/>
  <c r="AQ367" i="5"/>
  <c r="AS367" i="5" s="1"/>
  <c r="AQ340" i="5"/>
  <c r="AS340" i="5" s="1"/>
  <c r="AQ339" i="5"/>
  <c r="AS339" i="5" s="1"/>
  <c r="AQ338" i="5"/>
  <c r="AS338" i="5" s="1"/>
  <c r="AQ337" i="5"/>
  <c r="AS337" i="5" s="1"/>
  <c r="AQ336" i="5"/>
  <c r="AS336" i="5" s="1"/>
  <c r="AQ335" i="5"/>
  <c r="AS335" i="5" s="1"/>
  <c r="AQ334" i="5"/>
  <c r="AS334" i="5" s="1"/>
  <c r="AQ333" i="5"/>
  <c r="AS333" i="5" s="1"/>
  <c r="AQ332" i="5"/>
  <c r="AS332" i="5" s="1"/>
  <c r="AQ331" i="5"/>
  <c r="AS331" i="5" s="1"/>
  <c r="AQ330" i="5"/>
  <c r="AS330" i="5" s="1"/>
  <c r="AQ329" i="5"/>
  <c r="AS329" i="5" s="1"/>
  <c r="AQ328" i="5"/>
  <c r="AS328" i="5" s="1"/>
  <c r="AQ327" i="5"/>
  <c r="AS327" i="5" s="1"/>
  <c r="AQ326" i="5"/>
  <c r="AS326" i="5" s="1"/>
  <c r="AQ325" i="5"/>
  <c r="AS325" i="5" s="1"/>
  <c r="AQ324" i="5"/>
  <c r="AS324" i="5" s="1"/>
  <c r="AQ323" i="5"/>
  <c r="AS323" i="5" s="1"/>
  <c r="AQ322" i="5"/>
  <c r="AS322" i="5" s="1"/>
  <c r="AQ317" i="5"/>
  <c r="AS317" i="5" s="1"/>
  <c r="AQ316" i="5"/>
  <c r="AS316" i="5" s="1"/>
  <c r="AQ290" i="5"/>
  <c r="AS290" i="5" s="1"/>
  <c r="AQ289" i="5"/>
  <c r="AS289" i="5" s="1"/>
  <c r="AQ288" i="5"/>
  <c r="AS288" i="5" s="1"/>
  <c r="AQ287" i="5"/>
  <c r="AS287" i="5" s="1"/>
  <c r="AQ286" i="5"/>
  <c r="AS286" i="5" s="1"/>
  <c r="AQ285" i="5"/>
  <c r="AS285" i="5" s="1"/>
  <c r="AQ284" i="5"/>
  <c r="AS284" i="5" s="1"/>
  <c r="AQ283" i="5"/>
  <c r="AS283" i="5" s="1"/>
  <c r="AQ282" i="5"/>
  <c r="AS282" i="5" s="1"/>
  <c r="AQ281" i="5"/>
  <c r="AS281" i="5" s="1"/>
  <c r="AQ280" i="5"/>
  <c r="AS280" i="5" s="1"/>
  <c r="AQ279" i="5"/>
  <c r="AS279" i="5" s="1"/>
  <c r="AQ278" i="5"/>
  <c r="AS278" i="5" s="1"/>
  <c r="AQ277" i="5"/>
  <c r="AS277" i="5" s="1"/>
  <c r="AQ276" i="5"/>
  <c r="AS276" i="5" s="1"/>
  <c r="AQ275" i="5"/>
  <c r="AS275" i="5" s="1"/>
  <c r="AQ274" i="5"/>
  <c r="AS274" i="5" s="1"/>
  <c r="AQ273" i="5"/>
  <c r="AS273" i="5" s="1"/>
  <c r="AQ272" i="5"/>
  <c r="AS272" i="5" s="1"/>
  <c r="AQ271" i="5"/>
  <c r="AS271" i="5" s="1"/>
  <c r="AQ270" i="5"/>
  <c r="AS270" i="5" s="1"/>
  <c r="AQ265" i="5"/>
  <c r="AS265" i="5" s="1"/>
  <c r="AQ250" i="5"/>
  <c r="AS250" i="5" s="1"/>
  <c r="AQ245" i="5"/>
  <c r="AS245" i="5" s="1"/>
  <c r="AQ244" i="5"/>
  <c r="AS244" i="5" s="1"/>
  <c r="AQ243" i="5"/>
  <c r="AS243" i="5" s="1"/>
  <c r="AQ242" i="5"/>
  <c r="AS242" i="5" s="1"/>
  <c r="AQ241" i="5"/>
  <c r="AS241" i="5" s="1"/>
  <c r="AQ240" i="5"/>
  <c r="AS240" i="5" s="1"/>
  <c r="AQ239" i="5"/>
  <c r="AS239" i="5" s="1"/>
  <c r="AQ238" i="5"/>
  <c r="AS238" i="5" s="1"/>
  <c r="AQ237" i="5"/>
  <c r="AS237" i="5" s="1"/>
  <c r="AQ236" i="5"/>
  <c r="AS236" i="5" s="1"/>
  <c r="AQ235" i="5"/>
  <c r="AS235" i="5" s="1"/>
  <c r="AQ234" i="5"/>
  <c r="AS234" i="5" s="1"/>
  <c r="AQ233" i="5"/>
  <c r="AS233" i="5" s="1"/>
  <c r="AQ232" i="5"/>
  <c r="AS232" i="5" s="1"/>
  <c r="AQ231" i="5"/>
  <c r="AS231" i="5" s="1"/>
  <c r="AQ230" i="5"/>
  <c r="AS230" i="5" s="1"/>
  <c r="AQ229" i="5"/>
  <c r="AS229" i="5" s="1"/>
  <c r="AQ228" i="5"/>
  <c r="AS228" i="5" s="1"/>
  <c r="AQ227" i="5"/>
  <c r="AS227" i="5" s="1"/>
  <c r="AQ226" i="5"/>
  <c r="AS226" i="5" s="1"/>
  <c r="AQ225" i="5"/>
  <c r="AS225" i="5" s="1"/>
  <c r="AQ224" i="5"/>
  <c r="AS224" i="5" s="1"/>
  <c r="AQ223" i="5"/>
  <c r="AS223" i="5" s="1"/>
  <c r="AQ222" i="5"/>
  <c r="AS222" i="5" s="1"/>
  <c r="AQ221" i="5"/>
  <c r="AS221" i="5" s="1"/>
  <c r="AQ199" i="5"/>
  <c r="AS199" i="5" s="1"/>
  <c r="AQ198" i="5"/>
  <c r="AS198" i="5" s="1"/>
  <c r="AQ197" i="5"/>
  <c r="AS197" i="5" s="1"/>
  <c r="AQ195" i="5"/>
  <c r="AS195" i="5" s="1"/>
  <c r="AQ194" i="5"/>
  <c r="AS194" i="5" s="1"/>
  <c r="AQ193" i="5"/>
  <c r="AS193" i="5" s="1"/>
  <c r="AQ191" i="5"/>
  <c r="AS191" i="5" s="1"/>
  <c r="AQ190" i="5"/>
  <c r="AS190" i="5" s="1"/>
  <c r="AQ189" i="5"/>
  <c r="AS189" i="5" s="1"/>
  <c r="AQ187" i="5"/>
  <c r="AS187" i="5" s="1"/>
  <c r="AQ186" i="5"/>
  <c r="AS186" i="5" s="1"/>
  <c r="AQ185" i="5"/>
  <c r="AS185" i="5" s="1"/>
  <c r="AQ183" i="5"/>
  <c r="AS183" i="5" s="1"/>
  <c r="AQ182" i="5"/>
  <c r="AS182" i="5" s="1"/>
  <c r="AQ181" i="5"/>
  <c r="AS181" i="5" s="1"/>
  <c r="AQ179" i="5"/>
  <c r="AS179" i="5" s="1"/>
  <c r="AQ178" i="5"/>
  <c r="AS178" i="5" s="1"/>
  <c r="AQ177" i="5"/>
  <c r="AS177" i="5" s="1"/>
  <c r="AQ175" i="5"/>
  <c r="AS175" i="5" s="1"/>
  <c r="AQ174" i="5"/>
  <c r="AS174" i="5" s="1"/>
  <c r="AQ173" i="5"/>
  <c r="AS173" i="5" s="1"/>
  <c r="AQ128" i="5"/>
  <c r="AS128" i="5" s="1"/>
  <c r="AQ127" i="5"/>
  <c r="AS127" i="5" s="1"/>
  <c r="AQ118" i="5"/>
  <c r="AS118" i="5" s="1"/>
  <c r="AQ117" i="5"/>
  <c r="AS117" i="5" s="1"/>
  <c r="AQ116" i="5"/>
  <c r="AQ115" i="5"/>
  <c r="AQ114" i="5"/>
  <c r="AQ113" i="5"/>
  <c r="AQ112" i="5"/>
  <c r="AQ111" i="5"/>
  <c r="AQ110" i="5"/>
  <c r="AQ109" i="5"/>
  <c r="AQ108" i="5"/>
  <c r="AQ107" i="5"/>
  <c r="AQ106" i="5"/>
  <c r="AQ105" i="5"/>
  <c r="AQ104" i="5"/>
  <c r="AQ103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29" i="5" l="1"/>
  <c r="AS131" i="5"/>
  <c r="AS130" i="5"/>
  <c r="AS108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<sst xmlns="http://schemas.openxmlformats.org/spreadsheetml/2006/main" count="1709" uniqueCount="450">
  <si>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</si>
  <si>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</si>
  <si>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</si>
  <si>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</si>
  <si>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</si>
  <si>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</si>
  <si>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</si>
  <si>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</si>
  <si>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</si>
  <si>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</si>
  <si>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</si>
  <si>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</si>
  <si>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</si>
  <si>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</si>
  <si>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</si>
  <si>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</si>
  <si>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</si>
  <si>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</si>
  <si>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</si>
  <si>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</si>
  <si>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</si>
  <si>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</si>
  <si>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</si>
  <si>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</si>
  <si>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</si>
  <si>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</si>
  <si>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</si>
  <si>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</si>
  <si>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</si>
  <si>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</si>
  <si>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</si>
  <si>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</si>
  <si>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</si>
  <si>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</si>
  <si>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</si>
  <si>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</si>
  <si>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</si>
  <si>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</si>
  <si>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</si>
  <si>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</si>
  <si>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</si>
  <si>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</si>
  <si>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</si>
  <si>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</si>
  <si>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</si>
  <si>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</si>
  <si>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</si>
  <si>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</si>
  <si>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</si>
  <si>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</si>
  <si>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</si>
  <si>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</si>
  <si>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</si>
  <si>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</si>
  <si>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</si>
  <si>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</si>
  <si>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</si>
  <si>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</si>
  <si>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</si>
  <si>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</si>
  <si>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</si>
  <si>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</si>
  <si>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</si>
  <si>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</si>
  <si>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</si>
  <si>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</si>
  <si>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</si>
  <si>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</si>
  <si>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</si>
  <si>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</si>
  <si>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</si>
  <si>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</si>
  <si>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</si>
  <si>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</si>
  <si>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</si>
  <si>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</si>
  <si>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</si>
  <si>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</si>
  <si>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</si>
  <si>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</si>
  <si>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</si>
  <si>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</si>
  <si>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</si>
  <si>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</si>
  <si>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</si>
  <si>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</si>
  <si>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</si>
  <si>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</si>
  <si>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</si>
  <si>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</si>
  <si>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</si>
  <si>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</si>
  <si>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</si>
  <si>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</si>
  <si>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</si>
  <si>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</si>
  <si>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</si>
  <si>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</si>
  <si>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</si>
  <si>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</si>
  <si>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</si>
  <si>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МАОУ СОШ №1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</si>
  <si>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</si>
  <si>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</si>
  <si>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</si>
  <si>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</si>
  <si>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</si>
  <si>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</si>
  <si>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</si>
  <si>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</si>
  <si>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</si>
  <si>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</si>
  <si>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</si>
  <si>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</si>
  <si>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</si>
  <si>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</si>
  <si>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</si>
  <si>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</si>
  <si>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</si>
  <si>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</si>
  <si>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</si>
  <si>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</si>
  <si>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</si>
  <si>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</si>
  <si>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</si>
  <si>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</si>
  <si>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</si>
  <si>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</si>
  <si>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</si>
  <si>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</si>
  <si>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</si>
  <si>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</si>
  <si>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</si>
  <si>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</si>
  <si>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</si>
  <si>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</si>
  <si>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</si>
  <si>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</si>
  <si>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</si>
  <si>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</si>
  <si>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</si>
  <si>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</si>
  <si>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ДР 15.09.2025</t>
  </si>
  <si>
    <t>КР 01.10.2025</t>
  </si>
  <si>
    <t>КР 02.12.2025</t>
  </si>
  <si>
    <t>ДР 11.09.2025</t>
  </si>
  <si>
    <t>КР 15.10.2025</t>
  </si>
  <si>
    <t>КР 16.12.2025</t>
  </si>
  <si>
    <t>КР 30.09.2025</t>
  </si>
  <si>
    <t>КР 24.11.2025</t>
  </si>
  <si>
    <t>КР 19.12.2025</t>
  </si>
  <si>
    <t>КР 23.10.2025</t>
  </si>
  <si>
    <t>КР 27.11.2025</t>
  </si>
  <si>
    <t>КР 25.12.2025</t>
  </si>
  <si>
    <t>КР 28.11.2025</t>
  </si>
  <si>
    <t>КР 26.12.2025</t>
  </si>
  <si>
    <t>КР 21.10.2025</t>
  </si>
  <si>
    <t>Иностранный язык (англ.яз.)</t>
  </si>
  <si>
    <t>ВКР 10.09.2025</t>
  </si>
  <si>
    <t>КР 20.10.2025</t>
  </si>
  <si>
    <t>КР 12.11.2025</t>
  </si>
  <si>
    <t>КР 24.12.2025</t>
  </si>
  <si>
    <t>ВКР 15.09.2025</t>
  </si>
  <si>
    <t>КР 16.10.2025</t>
  </si>
  <si>
    <t>КР 18.11.2025</t>
  </si>
  <si>
    <t>КР 22.12.2025</t>
  </si>
  <si>
    <t>ПР 23.09.2025</t>
  </si>
  <si>
    <t>ПР 21.11.2025</t>
  </si>
  <si>
    <t>ПР 15.12.2025</t>
  </si>
  <si>
    <t>КР 13.10.2025</t>
  </si>
  <si>
    <t>КР 17.12.2025</t>
  </si>
  <si>
    <t>КР 22.10.2025</t>
  </si>
  <si>
    <t>КР 06.11.2025</t>
  </si>
  <si>
    <t>КР 11.12.2025</t>
  </si>
  <si>
    <t>КР - 19.09</t>
  </si>
  <si>
    <t>КР - 22.10</t>
  </si>
  <si>
    <t>КР - 25.12</t>
  </si>
  <si>
    <t>КР - 15.09</t>
  </si>
  <si>
    <t>КР - 20.10</t>
  </si>
  <si>
    <t>КР - 29.12</t>
  </si>
  <si>
    <t>КР - 17.09</t>
  </si>
  <si>
    <t>КР - 14.10</t>
  </si>
  <si>
    <t>КР - 18.12</t>
  </si>
  <si>
    <t>КР - 12.09</t>
  </si>
  <si>
    <t>КР - 17.10</t>
  </si>
  <si>
    <t>КР - 24.10</t>
  </si>
  <si>
    <t>КР - 10.12</t>
  </si>
  <si>
    <t>ВКР 11.09.2025</t>
  </si>
  <si>
    <t>КР 13.11.2025</t>
  </si>
  <si>
    <t>КР 16.09.2025</t>
  </si>
  <si>
    <t>КР 11.11.2025</t>
  </si>
  <si>
    <t>КР 11.11.202</t>
  </si>
  <si>
    <t xml:space="preserve">              </t>
  </si>
  <si>
    <t>КР 05.12.2025</t>
  </si>
  <si>
    <t>КР 08.10.2025</t>
  </si>
  <si>
    <t>КР 07.10.2025</t>
  </si>
  <si>
    <t>КР 07.11.2025</t>
  </si>
  <si>
    <t>КР 12.12.2025</t>
  </si>
  <si>
    <t>КР 03.11.2025</t>
  </si>
  <si>
    <t>ПР 26.09.2025</t>
  </si>
  <si>
    <t>ПР 17.10.2025</t>
  </si>
  <si>
    <t>КР 01.12.2025</t>
  </si>
  <si>
    <t>КР 04.12.2025</t>
  </si>
  <si>
    <t>ВД 18.09.2025</t>
  </si>
  <si>
    <t>КР 03.12.2025</t>
  </si>
  <si>
    <t>ВКР 18.09.2025</t>
  </si>
  <si>
    <t>КР 24.10.2025</t>
  </si>
  <si>
    <t>КР 18.12.2025</t>
  </si>
  <si>
    <t>ВД 22.09.2025</t>
  </si>
  <si>
    <t>ИЗ 05.11.2025</t>
  </si>
  <si>
    <t>ПР 06.11.2025</t>
  </si>
  <si>
    <t>КР18.09.2025</t>
  </si>
  <si>
    <t>Из 29.09.2025</t>
  </si>
  <si>
    <t>Соч 20.10.2025</t>
  </si>
  <si>
    <t>Соч  10.12.2025</t>
  </si>
  <si>
    <t xml:space="preserve">                                    </t>
  </si>
  <si>
    <t xml:space="preserve">КР 16.12.2025 </t>
  </si>
  <si>
    <t>Пр.р.14.11.2025</t>
  </si>
  <si>
    <t>Пр.р. 04.11.2025</t>
  </si>
  <si>
    <t>Пр.р. 25.11.2025</t>
  </si>
  <si>
    <t>КР 10.10.2026</t>
  </si>
  <si>
    <t>КР 09.10.2025</t>
  </si>
  <si>
    <t>ВКР 09.09.2025</t>
  </si>
  <si>
    <t xml:space="preserve">КР 08.12.2025 </t>
  </si>
  <si>
    <t>КР 08.12.2025</t>
  </si>
  <si>
    <t>КР 23.12.2025</t>
  </si>
  <si>
    <t>КР 26.11.2025</t>
  </si>
  <si>
    <t>Пр.р. 02.10.2025</t>
  </si>
  <si>
    <t xml:space="preserve">                           </t>
  </si>
  <si>
    <t xml:space="preserve">  КР 03.10.2025</t>
  </si>
  <si>
    <t xml:space="preserve"> КР 03.10.2025</t>
  </si>
  <si>
    <t>Пр. р.10.10.2025</t>
  </si>
  <si>
    <t>Пр.р. 14.11.2025</t>
  </si>
  <si>
    <t>КР 25.09.2025</t>
  </si>
  <si>
    <t>КР 20.11.2025</t>
  </si>
  <si>
    <t>КР 14.10.2025</t>
  </si>
  <si>
    <t>КР 21.11.2025</t>
  </si>
  <si>
    <t>КР 26.09.2025</t>
  </si>
  <si>
    <t>ВКР19.09.2025</t>
  </si>
  <si>
    <t xml:space="preserve">КР 18.11.2025                   </t>
  </si>
  <si>
    <t xml:space="preserve">КР 18.11.2025 </t>
  </si>
  <si>
    <t>КР 04.09.2025</t>
  </si>
  <si>
    <t xml:space="preserve">  КР 01.10.2025                           </t>
  </si>
  <si>
    <t>КР 19.11.2025</t>
  </si>
  <si>
    <t xml:space="preserve">КР 17.12.2025                 </t>
  </si>
  <si>
    <t>КР 11.09.2025</t>
  </si>
  <si>
    <t>Соч 16.10.2025</t>
  </si>
  <si>
    <t>КР 09.12.2025</t>
  </si>
  <si>
    <t>КТ 17.12.2025</t>
  </si>
  <si>
    <t>КД 29.09.2025</t>
  </si>
  <si>
    <t>Соч 13.10.2025</t>
  </si>
  <si>
    <t>КР 25.11.2025</t>
  </si>
  <si>
    <t>Из 25.12.2025</t>
  </si>
  <si>
    <t>Соч 21.10.2025</t>
  </si>
  <si>
    <t>Из 12.12.2025</t>
  </si>
  <si>
    <t>Из 05.12.2025</t>
  </si>
  <si>
    <t>КР 15.09.2025</t>
  </si>
  <si>
    <t>Соч 26.09.2025</t>
  </si>
  <si>
    <t>КТ 16.10.2025</t>
  </si>
  <si>
    <t>КР 15.12.2025</t>
  </si>
  <si>
    <t>ВД 10.09.2025</t>
  </si>
  <si>
    <t>КР 06.10.2025</t>
  </si>
  <si>
    <t>КР18.12.2025</t>
  </si>
  <si>
    <t>ВКР 12.09</t>
  </si>
  <si>
    <t>КР 15.10</t>
  </si>
  <si>
    <t>КР 14.11</t>
  </si>
  <si>
    <t>КР 29.09.2025</t>
  </si>
  <si>
    <t>ВКР 11.09</t>
  </si>
  <si>
    <t>КР 18.12</t>
  </si>
  <si>
    <t>КР 10.10.2025</t>
  </si>
  <si>
    <t>КР 14.11.2025</t>
  </si>
  <si>
    <t xml:space="preserve"> </t>
  </si>
  <si>
    <t>6г</t>
  </si>
  <si>
    <t>КР10.10.2025</t>
  </si>
  <si>
    <t>ВД- входной диктант</t>
  </si>
  <si>
    <t>Пр.р. -практическая работа</t>
  </si>
  <si>
    <t>Пр.р. 23.12.2025</t>
  </si>
  <si>
    <t>Пр.р. 23.10.2025</t>
  </si>
  <si>
    <t>Пр.р 18.12.2025</t>
  </si>
  <si>
    <t>Пр.р. 22.10.2025</t>
  </si>
  <si>
    <t>Пр.р.10.09.2025</t>
  </si>
  <si>
    <t>Пр.р. 10.12.2025</t>
  </si>
  <si>
    <t>КР 19.09.2025</t>
  </si>
  <si>
    <t>КР 17.11.2025</t>
  </si>
  <si>
    <t>КР 20.01.2026</t>
  </si>
  <si>
    <t>КР 18.02.2026</t>
  </si>
  <si>
    <t>КР 17.03.2026</t>
  </si>
  <si>
    <t>КР 20.05.2026</t>
  </si>
  <si>
    <t>КР 04.02.2026</t>
  </si>
  <si>
    <t>КР 19.03.2026</t>
  </si>
  <si>
    <t>КР 14.05.2026</t>
  </si>
  <si>
    <t>КР 28.01.2026</t>
  </si>
  <si>
    <t>КР 11.03.2026</t>
  </si>
  <si>
    <t>КР 19.05.2026</t>
  </si>
  <si>
    <t>ПР 10.02.2026</t>
  </si>
  <si>
    <t>КР 12.05.2026</t>
  </si>
  <si>
    <t>ПР 12.03.2026</t>
  </si>
  <si>
    <t>КР 21.05.2026</t>
  </si>
  <si>
    <t>КР 08.04.2026</t>
  </si>
  <si>
    <t>КР  21.01.2026</t>
  </si>
  <si>
    <t>КР  26.02.2026</t>
  </si>
  <si>
    <t>КР  15.04.2026</t>
  </si>
  <si>
    <t>КР  14.05.2026</t>
  </si>
  <si>
    <t>КР 09.04.2026</t>
  </si>
  <si>
    <t>КР 19.02.2026</t>
  </si>
  <si>
    <t>КР - 19.03.2026</t>
  </si>
  <si>
    <t>КР - 21.05.2026</t>
  </si>
  <si>
    <t>КР - 03.03.2026</t>
  </si>
  <si>
    <t>КР - 05.05.2026</t>
  </si>
  <si>
    <t>КР - 24.03.2026</t>
  </si>
  <si>
    <t>КР - 12.05.2026</t>
  </si>
  <si>
    <t>КР - 20.03.2026</t>
  </si>
  <si>
    <t>КР - 27.05.2026</t>
  </si>
  <si>
    <t>КР - 26.05.2026</t>
  </si>
  <si>
    <t>КР - 30.01.2026</t>
  </si>
  <si>
    <t>КР - 14.04.2026</t>
  </si>
  <si>
    <t>К.Р.23.01.2026</t>
  </si>
  <si>
    <t>К.Р.13.02.2026.</t>
  </si>
  <si>
    <t>К.Р. 02.03.2026</t>
  </si>
  <si>
    <t>К.Р.26.03.2026</t>
  </si>
  <si>
    <t>К.Р.19.05.2026</t>
  </si>
  <si>
    <t>К.Р.02.03.2026</t>
  </si>
  <si>
    <t>К.Р. 04.02.2026</t>
  </si>
  <si>
    <t>К.Р. 03.03.2026</t>
  </si>
  <si>
    <t>К.Р.29.04.2026</t>
  </si>
  <si>
    <t>К.Р. 14.05.2026</t>
  </si>
  <si>
    <t>П.Р.12.03.2026</t>
  </si>
  <si>
    <t>П,Р. 23.03.2026</t>
  </si>
  <si>
    <t>П.Р. 06.05.2026</t>
  </si>
  <si>
    <t>П.Р. 22.05.2026</t>
  </si>
  <si>
    <t>П.Р. 12.02.2026</t>
  </si>
  <si>
    <t>П.Р.13.05.2026</t>
  </si>
  <si>
    <t>П.Р. 13.02.2026</t>
  </si>
  <si>
    <t>ВПР 20.04.2026</t>
  </si>
  <si>
    <t>ВПР 23.04.2026</t>
  </si>
  <si>
    <t>ВПР 28.04.2026</t>
  </si>
  <si>
    <t>КР 21.01.2026</t>
  </si>
  <si>
    <t>КР 14.04.2026</t>
  </si>
  <si>
    <t xml:space="preserve">ИКР 21.05.2026 </t>
  </si>
  <si>
    <t>ИКР 21.05.2026</t>
  </si>
  <si>
    <t>КР 24.03.2026</t>
  </si>
  <si>
    <t>КР 05.05.2026</t>
  </si>
  <si>
    <t>КР 03.02.2026</t>
  </si>
  <si>
    <t>КР 02.03.2026</t>
  </si>
  <si>
    <t>Изл 28.04.2026</t>
  </si>
  <si>
    <t>ПР 08.04.2026</t>
  </si>
  <si>
    <t>КР 13.05.2026</t>
  </si>
  <si>
    <t>Изл. 22.01.2026</t>
  </si>
  <si>
    <t>Изл. 21.01.2026</t>
  </si>
  <si>
    <t>КР 19.01.2026</t>
  </si>
  <si>
    <t>Соч 09.02.2026</t>
  </si>
  <si>
    <t>КР 20.04.2026</t>
  </si>
  <si>
    <t>С 04.02.2026</t>
  </si>
  <si>
    <t>С 11.03.2026</t>
  </si>
  <si>
    <t>КР 17.04.2026</t>
  </si>
  <si>
    <t>КР 15.05.2026</t>
  </si>
  <si>
    <t>КР 26.01.2026</t>
  </si>
  <si>
    <t>КР 13.04.2026</t>
  </si>
  <si>
    <t>КР 09.02.2026</t>
  </si>
  <si>
    <t>С 27.04.2026</t>
  </si>
  <si>
    <t>КР 18.05.2026</t>
  </si>
  <si>
    <t>КР 08.05.2026</t>
  </si>
  <si>
    <t>С. 23.01.2026</t>
  </si>
  <si>
    <t>КР 25.02.2026</t>
  </si>
  <si>
    <t>Изл 13.04.2026</t>
  </si>
  <si>
    <t>ИКР 14.05.2026</t>
  </si>
  <si>
    <t>С 30.01.2026</t>
  </si>
  <si>
    <t>КР 27.04.2026</t>
  </si>
  <si>
    <t>Изл. 15.01.26</t>
  </si>
  <si>
    <t>КР 10.03.26</t>
  </si>
  <si>
    <t>КР 07.05.2026</t>
  </si>
  <si>
    <t>КР 29.01.2026</t>
  </si>
  <si>
    <t>КР 07.04.2026</t>
  </si>
  <si>
    <t>КР 05.03.2026</t>
  </si>
  <si>
    <t>КР 05.02.2026</t>
  </si>
  <si>
    <t>КР24.02. 2026</t>
  </si>
  <si>
    <t>КР22.05.2026</t>
  </si>
  <si>
    <t>КР11.02.2026</t>
  </si>
  <si>
    <t>КР 18.03.2026</t>
  </si>
  <si>
    <t>КР 24.04.2026</t>
  </si>
  <si>
    <t>КР 06.02.2026</t>
  </si>
  <si>
    <t>КР 10.03.2026</t>
  </si>
  <si>
    <t xml:space="preserve">КР 15.04.2026 </t>
  </si>
  <si>
    <t>КР 15.04.2026</t>
  </si>
  <si>
    <t>КР 14.01.2026</t>
  </si>
  <si>
    <t>КР 11.02.2026</t>
  </si>
  <si>
    <t>КР 06.05.2026</t>
  </si>
  <si>
    <t>КР 12.02.2026</t>
  </si>
  <si>
    <t>КР 22.01.2026</t>
  </si>
  <si>
    <t>КР 15.01.2026</t>
  </si>
  <si>
    <t>КР 13.03.2026</t>
  </si>
  <si>
    <t>КР 23.01.2026</t>
  </si>
  <si>
    <t>С 08.03.2026</t>
  </si>
  <si>
    <t>КР 25.05.2026</t>
  </si>
  <si>
    <t>КР 24.05.2026</t>
  </si>
  <si>
    <t>КР29.01.2026</t>
  </si>
  <si>
    <t>КР 16.04.2026</t>
  </si>
  <si>
    <t>С.13.03.2026</t>
  </si>
  <si>
    <t>КР10.02.2026</t>
  </si>
  <si>
    <t>КР 26.02.2026</t>
  </si>
  <si>
    <t>КР 23.03.2026</t>
  </si>
  <si>
    <t>КР 17.02.2026</t>
  </si>
  <si>
    <t>КР 27.03.2026</t>
  </si>
  <si>
    <t xml:space="preserve">КР 05.02.2026 </t>
  </si>
  <si>
    <t>ПрР06.02.2026</t>
  </si>
  <si>
    <t>КР20.03.2026</t>
  </si>
  <si>
    <t>КР12.05.2026</t>
  </si>
  <si>
    <t>ПР 09.04.2026</t>
  </si>
  <si>
    <t>ПР 21.04.2026</t>
  </si>
  <si>
    <t>27.04.202026</t>
  </si>
  <si>
    <t>КР 20.02.2026</t>
  </si>
  <si>
    <t>ПР12.01.2026</t>
  </si>
  <si>
    <t>КР 23.04.2026</t>
  </si>
  <si>
    <t>КР 27.01.2026</t>
  </si>
  <si>
    <t>КР27.01.2026</t>
  </si>
  <si>
    <t>ПрР 19.02.2026</t>
  </si>
  <si>
    <t>ПрР 20.02.2026</t>
  </si>
  <si>
    <t>ПрР 16.04.2026</t>
  </si>
  <si>
    <t>ПрР 17.04.2026</t>
  </si>
  <si>
    <t>ПрР20.01.2026</t>
  </si>
  <si>
    <t>ПрР19.01.2026</t>
  </si>
  <si>
    <t>КР06.02.2026</t>
  </si>
  <si>
    <t>КР 22.05.2026</t>
  </si>
  <si>
    <t>КР 02.02.2026</t>
  </si>
  <si>
    <t>КР 21.04.2026</t>
  </si>
  <si>
    <t>ВПР</t>
  </si>
  <si>
    <t>КР25.05.2026</t>
  </si>
  <si>
    <t>ПрР 21.01.2026</t>
  </si>
  <si>
    <t>КР 04.012.2026</t>
  </si>
  <si>
    <t>ПрР 22.01.2026</t>
  </si>
  <si>
    <t>ПрР20.03.2026</t>
  </si>
  <si>
    <t>ПрР 12.02.2026</t>
  </si>
  <si>
    <t>КР 20.03.2026</t>
  </si>
  <si>
    <t>КР 30.04.2026</t>
  </si>
  <si>
    <t>ПрР 18.02.2026</t>
  </si>
  <si>
    <t>ПрР 30.01.2026</t>
  </si>
  <si>
    <t>ПрР 27.03.2026</t>
  </si>
  <si>
    <t>КР 10.04.2026</t>
  </si>
  <si>
    <t>РТ 27.01.2026</t>
  </si>
  <si>
    <t>ПрР 15.01.2026</t>
  </si>
  <si>
    <t>ПрР 26.02.2026</t>
  </si>
  <si>
    <t>КР17.04.2026</t>
  </si>
  <si>
    <t>ПР04.02.2026</t>
  </si>
  <si>
    <t>ПР 04.02.2026</t>
  </si>
  <si>
    <t>ПР13.05.2026</t>
  </si>
  <si>
    <t>КР 31.01.2026</t>
  </si>
  <si>
    <t>Д 16.02.2026</t>
  </si>
  <si>
    <t>КР11.03.2026</t>
  </si>
  <si>
    <t>РТ 16.01.2026</t>
  </si>
  <si>
    <t>РТ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</si>
</sst>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1" xfId="0" applyFont="1" applyFill="1" applyBorder="1"/>
    <xf numFmtId="16" fontId="2" fillId="9" borderId="1" xfId="0" applyNumberFormat="1" applyFont="1" applyFill="1" applyBorder="1"/>
    <xf numFmtId="16" fontId="4" fillId="9" borderId="1" xfId="0" applyNumberFormat="1" applyFont="1" applyFill="1" applyBorder="1" applyAlignment="1">
      <alignment horizontal="center" vertical="center" wrapText="1"/>
    </xf>
    <xf numFmtId="16" fontId="4" fillId="9" borderId="1" xfId="0" applyNumberFormat="1" applyFont="1" applyFill="1" applyBorder="1" applyAlignment="1">
      <alignment vertical="center" wrapText="1"/>
    </xf>
    <xf numFmtId="16" fontId="10" fillId="9" borderId="1" xfId="0" applyNumberFormat="1" applyFont="1" applyFill="1" applyBorder="1"/>
    <xf numFmtId="16" fontId="2" fillId="9" borderId="14" xfId="0" applyNumberFormat="1" applyFont="1" applyFill="1" applyBorder="1"/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14" fontId="4" fillId="9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2" fillId="0" borderId="0" xfId="1" applyNumberFormat="1" applyFont="1" applyBorder="1"/>
    <xf numFmtId="0" fontId="2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14" fontId="4" fillId="9" borderId="1" xfId="0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14" fontId="4" fillId="9" borderId="1" xfId="0" applyNumberFormat="1" applyFont="1" applyFill="1" applyBorder="1" applyAlignment="1">
      <alignment horizontal="left" vertical="center" wrapText="1"/>
    </xf>
    <xf numFmtId="14" fontId="4" fillId="10" borderId="1" xfId="0" applyNumberFormat="1" applyFont="1" applyFill="1" applyBorder="1" applyAlignment="1">
      <alignment horizontal="left" vertical="center" wrapText="1"/>
    </xf>
    <xf numFmtId="14" fontId="4" fillId="10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10" fillId="6" borderId="1" xfId="0" applyNumberFormat="1" applyFont="1" applyFill="1" applyBorder="1"/>
    <xf numFmtId="14" fontId="2" fillId="6" borderId="1" xfId="0" applyNumberFormat="1" applyFont="1" applyFill="1" applyBorder="1"/>
    <xf numFmtId="14" fontId="2" fillId="6" borderId="1" xfId="0" applyNumberFormat="1" applyFont="1" applyFill="1" applyBorder="1" applyAlignment="1">
      <alignment horizontal="center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14" fontId="2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863D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37" workbookViewId="0">
      <selection activeCell="A23" sqref="A23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139</v>
      </c>
    </row>
    <row r="4" spans="1:1" ht="262.5" x14ac:dyDescent="0.25">
      <c r="A4" s="18" t="s">
        <v>128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92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93</v>
      </c>
    </row>
    <row r="12" spans="1:1" s="16" customFormat="1" ht="18.75" x14ac:dyDescent="0.25">
      <c r="A12" s="15" t="s">
        <v>133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73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126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74</v>
      </c>
    </row>
    <row r="21" spans="1:1" s="16" customFormat="1" ht="37.5" x14ac:dyDescent="0.25">
      <c r="A21" s="15" t="s">
        <v>141</v>
      </c>
    </row>
    <row r="22" spans="1:1" s="16" customFormat="1" ht="18" x14ac:dyDescent="0.25">
      <c r="A22" s="15"/>
    </row>
    <row r="23" spans="1:1" s="16" customFormat="1" ht="150" x14ac:dyDescent="0.25">
      <c r="A23" s="17" t="s">
        <v>140</v>
      </c>
    </row>
    <row r="24" spans="1:1" s="16" customFormat="1" ht="37.5" x14ac:dyDescent="0.25">
      <c r="A24" s="31" t="s">
        <v>76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71"/>
  <sheetViews>
    <sheetView tabSelected="1" view="pageBreakPreview" topLeftCell="V325" zoomScale="85" zoomScaleNormal="85" zoomScaleSheetLayoutView="85" workbookViewId="0">
      <selection activeCell="R348" sqref="R348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14.42578125" style="1" customWidth="1"/>
    <col min="7" max="7" width="14" style="1" customWidth="1"/>
    <col min="8" max="8" width="12.28515625" style="1" customWidth="1"/>
    <col min="9" max="9" width="13.5703125" style="1" customWidth="1"/>
    <col min="10" max="10" width="11.7109375" style="1" customWidth="1"/>
    <col min="11" max="11" width="13.7109375" style="1" customWidth="1"/>
    <col min="12" max="13" width="12.85546875" style="1" customWidth="1"/>
    <col min="14" max="14" width="14.85546875" style="1" customWidth="1"/>
    <col min="15" max="15" width="14" style="1" customWidth="1"/>
    <col min="16" max="17" width="13.140625" style="1" customWidth="1"/>
    <col min="18" max="18" width="14" style="1" customWidth="1"/>
    <col min="19" max="19" width="13.140625" style="1" customWidth="1"/>
    <col min="20" max="20" width="14.5703125" style="1" customWidth="1"/>
    <col min="21" max="21" width="13.28515625" style="1" customWidth="1"/>
    <col min="22" max="22" width="14.28515625" style="1" customWidth="1"/>
    <col min="23" max="23" width="14" style="1" customWidth="1"/>
    <col min="24" max="24" width="17.85546875" style="1" customWidth="1"/>
    <col min="25" max="25" width="17.42578125" style="1" customWidth="1"/>
    <col min="26" max="26" width="16.28515625" style="1" customWidth="1"/>
    <col min="27" max="27" width="13" style="1" customWidth="1"/>
    <col min="28" max="28" width="16.5703125" style="1" customWidth="1"/>
    <col min="29" max="29" width="13.28515625" style="1" customWidth="1"/>
    <col min="30" max="30" width="14.42578125" style="1" customWidth="1"/>
    <col min="31" max="31" width="4.28515625" style="1" customWidth="1"/>
    <col min="32" max="32" width="14.42578125" style="1" customWidth="1"/>
    <col min="33" max="33" width="14.85546875" style="1" customWidth="1"/>
    <col min="34" max="34" width="14.42578125" style="1" customWidth="1"/>
    <col min="35" max="35" width="15.85546875" style="1" customWidth="1"/>
    <col min="36" max="36" width="14.42578125" style="1" customWidth="1"/>
    <col min="37" max="37" width="14.85546875" style="1" customWidth="1"/>
    <col min="38" max="38" width="14.5703125" style="1" customWidth="1"/>
    <col min="39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 x14ac:dyDescent="0.25">
      <c r="A1" s="29" t="s">
        <v>131</v>
      </c>
      <c r="B1" s="29"/>
      <c r="C1" s="29"/>
      <c r="D1" s="29"/>
      <c r="E1" s="29" t="s">
        <v>132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">
      <c r="A2" s="30" t="s">
        <v>56</v>
      </c>
      <c r="B2" s="28" t="s">
        <v>68</v>
      </c>
      <c r="C2" s="91"/>
      <c r="D2" s="84"/>
      <c r="F2" s="88"/>
      <c r="G2" s="89" t="s">
        <v>129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25">
      <c r="A3" s="30" t="s">
        <v>69</v>
      </c>
      <c r="B3" s="50" t="s">
        <v>101</v>
      </c>
      <c r="C3" s="33"/>
      <c r="D3" s="84"/>
      <c r="E3" s="32"/>
      <c r="F3" s="32"/>
      <c r="G3" s="193" t="s">
        <v>127</v>
      </c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5"/>
      <c r="X3" s="198" t="s">
        <v>65</v>
      </c>
      <c r="Y3" s="199"/>
      <c r="Z3" s="199"/>
      <c r="AA3" s="199"/>
      <c r="AB3" s="200"/>
      <c r="AC3" s="167" t="s">
        <v>95</v>
      </c>
      <c r="AD3" s="168"/>
      <c r="AE3" s="168"/>
      <c r="AF3" s="168"/>
      <c r="AG3" s="168"/>
      <c r="AH3" s="168"/>
      <c r="AI3" s="168"/>
      <c r="AJ3" s="168"/>
      <c r="AK3" s="168"/>
      <c r="AL3" s="168"/>
      <c r="AM3" s="169"/>
      <c r="AN3" s="180" t="s">
        <v>96</v>
      </c>
      <c r="AO3" s="180"/>
      <c r="AP3" s="61" t="s">
        <v>97</v>
      </c>
      <c r="AQ3" s="61"/>
      <c r="AR3" s="66"/>
      <c r="AS3" s="33"/>
      <c r="AT3" s="33"/>
      <c r="AU3" s="63"/>
      <c r="AV3" s="33"/>
    </row>
    <row r="4" spans="1:48" ht="22.5" customHeight="1" x14ac:dyDescent="0.2">
      <c r="B4" s="181" t="s">
        <v>70</v>
      </c>
      <c r="C4" s="181"/>
      <c r="D4" s="33"/>
      <c r="E4" s="33"/>
      <c r="F4" s="35"/>
      <c r="G4" s="87" t="s">
        <v>99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201" t="s">
        <v>134</v>
      </c>
      <c r="Y4" s="202"/>
      <c r="Z4" s="202"/>
      <c r="AA4" s="202"/>
      <c r="AB4" s="203"/>
      <c r="AC4" s="170"/>
      <c r="AD4" s="171"/>
      <c r="AE4" s="171"/>
      <c r="AF4" s="171"/>
      <c r="AG4" s="171"/>
      <c r="AH4" s="171"/>
      <c r="AI4" s="171"/>
      <c r="AJ4" s="171"/>
      <c r="AK4" s="171"/>
      <c r="AL4" s="171"/>
      <c r="AM4" s="172"/>
      <c r="AN4" s="180"/>
      <c r="AO4" s="180"/>
      <c r="AP4" s="197" t="s">
        <v>98</v>
      </c>
      <c r="AQ4" s="197"/>
      <c r="AU4" s="63"/>
      <c r="AV4" s="33"/>
    </row>
    <row r="5" spans="1:48" ht="42.75" customHeight="1" x14ac:dyDescent="0.2">
      <c r="A5" s="71" t="s">
        <v>71</v>
      </c>
      <c r="B5" s="28"/>
      <c r="C5" s="38" t="s">
        <v>57</v>
      </c>
      <c r="D5" s="3"/>
      <c r="E5" s="33"/>
      <c r="F5" s="35"/>
      <c r="G5" s="196" t="s">
        <v>100</v>
      </c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204"/>
      <c r="Y5" s="204"/>
      <c r="Z5" s="204"/>
      <c r="AA5" s="204"/>
      <c r="AB5" s="205"/>
      <c r="AC5" s="173"/>
      <c r="AD5" s="174"/>
      <c r="AE5" s="174"/>
      <c r="AF5" s="174"/>
      <c r="AG5" s="174"/>
      <c r="AH5" s="174"/>
      <c r="AI5" s="174"/>
      <c r="AJ5" s="174"/>
      <c r="AK5" s="174"/>
      <c r="AL5" s="174"/>
      <c r="AM5" s="175"/>
      <c r="AN5" s="180"/>
      <c r="AO5" s="180"/>
      <c r="AP5" s="156" t="s">
        <v>69</v>
      </c>
      <c r="AQ5" s="157"/>
      <c r="AU5" s="63"/>
      <c r="AV5" s="33"/>
    </row>
    <row r="6" spans="1:48" ht="35.25" customHeight="1" x14ac:dyDescent="0.2">
      <c r="A6" s="72" t="s">
        <v>72</v>
      </c>
      <c r="C6" s="38" t="s">
        <v>58</v>
      </c>
      <c r="D6" s="37"/>
      <c r="E6" s="36"/>
      <c r="F6" s="35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58" t="s">
        <v>135</v>
      </c>
      <c r="Y6" s="159"/>
      <c r="Z6" s="159"/>
      <c r="AA6" s="159"/>
      <c r="AB6" s="159"/>
      <c r="AC6" s="74" t="s">
        <v>136</v>
      </c>
      <c r="AD6" s="67"/>
      <c r="AE6" s="67"/>
      <c r="AF6" s="67"/>
      <c r="AG6" s="67"/>
      <c r="AH6" s="58"/>
      <c r="AR6" s="1" t="s">
        <v>274</v>
      </c>
      <c r="AT6" s="1" t="s">
        <v>275</v>
      </c>
      <c r="AU6" s="33"/>
      <c r="AV6" s="33"/>
    </row>
    <row r="7" spans="1:48" ht="26.25" customHeight="1" x14ac:dyDescent="0.2">
      <c r="A7" s="176" t="s">
        <v>130</v>
      </c>
      <c r="B7" s="176"/>
      <c r="C7" s="177"/>
      <c r="D7" s="177"/>
      <c r="E7" s="33"/>
      <c r="F7" s="35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Y7" s="64"/>
      <c r="Z7" s="33"/>
      <c r="AB7" s="64"/>
      <c r="AC7" s="76" t="s">
        <v>138</v>
      </c>
      <c r="AP7" s="57"/>
      <c r="AQ7" s="57"/>
      <c r="AR7" s="57"/>
      <c r="AS7" s="33"/>
    </row>
    <row r="8" spans="1:48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137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">
      <c r="A9" s="191" t="s">
        <v>15</v>
      </c>
      <c r="B9" s="191"/>
      <c r="C9" s="191"/>
      <c r="D9" s="191"/>
      <c r="E9" s="192" t="s">
        <v>40</v>
      </c>
      <c r="F9" s="192"/>
      <c r="G9" s="192"/>
      <c r="H9" s="192"/>
      <c r="I9" s="192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60" t="s">
        <v>20</v>
      </c>
      <c r="AR9" s="160" t="s">
        <v>22</v>
      </c>
      <c r="AS9" s="182" t="s">
        <v>21</v>
      </c>
    </row>
    <row r="10" spans="1:48" s="2" customFormat="1" ht="21.75" customHeight="1" x14ac:dyDescent="0.2">
      <c r="A10" s="134" t="s">
        <v>0</v>
      </c>
      <c r="B10" s="136"/>
      <c r="C10" s="131" t="s">
        <v>64</v>
      </c>
      <c r="D10" s="23" t="s">
        <v>18</v>
      </c>
      <c r="E10" s="130" t="s">
        <v>1</v>
      </c>
      <c r="F10" s="130"/>
      <c r="G10" s="130"/>
      <c r="H10" s="130"/>
      <c r="I10" s="130" t="s">
        <v>2</v>
      </c>
      <c r="J10" s="130"/>
      <c r="K10" s="130"/>
      <c r="L10" s="130"/>
      <c r="M10" s="130" t="s">
        <v>3</v>
      </c>
      <c r="N10" s="130"/>
      <c r="O10" s="130"/>
      <c r="P10" s="130"/>
      <c r="Q10" s="130" t="s">
        <v>4</v>
      </c>
      <c r="R10" s="130"/>
      <c r="S10" s="130"/>
      <c r="T10" s="130"/>
      <c r="U10" s="130" t="s">
        <v>5</v>
      </c>
      <c r="V10" s="130"/>
      <c r="W10" s="130"/>
      <c r="X10" s="130" t="s">
        <v>6</v>
      </c>
      <c r="Y10" s="130"/>
      <c r="Z10" s="130"/>
      <c r="AA10" s="130"/>
      <c r="AB10" s="130" t="s">
        <v>7</v>
      </c>
      <c r="AC10" s="130"/>
      <c r="AD10" s="130"/>
      <c r="AE10" s="130" t="s">
        <v>8</v>
      </c>
      <c r="AF10" s="130"/>
      <c r="AG10" s="130"/>
      <c r="AH10" s="130"/>
      <c r="AI10" s="130"/>
      <c r="AJ10" s="130" t="s">
        <v>9</v>
      </c>
      <c r="AK10" s="130"/>
      <c r="AL10" s="130"/>
      <c r="AM10" s="130" t="s">
        <v>10</v>
      </c>
      <c r="AN10" s="130"/>
      <c r="AO10" s="130"/>
      <c r="AP10" s="130"/>
      <c r="AQ10" s="160"/>
      <c r="AR10" s="160"/>
      <c r="AS10" s="182"/>
    </row>
    <row r="11" spans="1:48" s="6" customFormat="1" ht="11.25" customHeight="1" x14ac:dyDescent="0.2">
      <c r="A11" s="137"/>
      <c r="B11" s="139"/>
      <c r="C11" s="133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60"/>
      <c r="AR11" s="160"/>
      <c r="AS11" s="182"/>
    </row>
    <row r="12" spans="1:48" s="6" customFormat="1" ht="11.25" customHeight="1" x14ac:dyDescent="0.2">
      <c r="A12" s="146" t="s">
        <v>94</v>
      </c>
      <c r="B12" s="131" t="s">
        <v>13</v>
      </c>
      <c r="C12" s="39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48" ht="12.75" customHeight="1" x14ac:dyDescent="0.2">
      <c r="A13" s="147"/>
      <c r="B13" s="132"/>
      <c r="C13" s="39" t="s">
        <v>62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35" si="0">AQ13/AR13</f>
        <v>0</v>
      </c>
    </row>
    <row r="14" spans="1:48" ht="12.75" customHeight="1" x14ac:dyDescent="0.2">
      <c r="A14" s="147"/>
      <c r="B14" s="133"/>
      <c r="C14" s="39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0</v>
      </c>
      <c r="AR14" s="3">
        <f>33*5</f>
        <v>165</v>
      </c>
      <c r="AS14" s="41">
        <f t="shared" si="0"/>
        <v>0</v>
      </c>
    </row>
    <row r="15" spans="1:48" ht="12.75" customHeight="1" x14ac:dyDescent="0.2">
      <c r="A15" s="147"/>
      <c r="B15" s="131" t="s">
        <v>11</v>
      </c>
      <c r="C15" s="39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ref="AR15:AR20" si="2">33*4</f>
        <v>132</v>
      </c>
      <c r="AS15" s="41">
        <f t="shared" si="0"/>
        <v>0</v>
      </c>
    </row>
    <row r="16" spans="1:48" ht="12.75" customHeight="1" x14ac:dyDescent="0.2">
      <c r="A16" s="147"/>
      <c r="B16" s="132"/>
      <c r="C16" s="39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0</v>
      </c>
      <c r="AR16" s="3">
        <f t="shared" si="2"/>
        <v>132</v>
      </c>
      <c r="AS16" s="41">
        <f t="shared" si="0"/>
        <v>0</v>
      </c>
    </row>
    <row r="17" spans="1:45" ht="12.75" customHeight="1" x14ac:dyDescent="0.2">
      <c r="A17" s="147"/>
      <c r="B17" s="133"/>
      <c r="C17" s="39" t="s">
        <v>63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 x14ac:dyDescent="0.2">
      <c r="A18" s="147"/>
      <c r="B18" s="131" t="s">
        <v>16</v>
      </c>
      <c r="C18" s="39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>COUNTA(E18:AP18)</f>
        <v>0</v>
      </c>
      <c r="AR18" s="3">
        <f t="shared" si="2"/>
        <v>132</v>
      </c>
      <c r="AS18" s="41">
        <f t="shared" si="0"/>
        <v>0</v>
      </c>
    </row>
    <row r="19" spans="1:45" ht="12.75" customHeight="1" x14ac:dyDescent="0.2">
      <c r="A19" s="147"/>
      <c r="B19" s="132"/>
      <c r="C19" s="39" t="s">
        <v>62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0</v>
      </c>
      <c r="AR19" s="3">
        <f t="shared" si="2"/>
        <v>132</v>
      </c>
      <c r="AS19" s="41">
        <f t="shared" si="0"/>
        <v>0</v>
      </c>
    </row>
    <row r="20" spans="1:45" ht="12.75" customHeight="1" x14ac:dyDescent="0.2">
      <c r="A20" s="147"/>
      <c r="B20" s="133"/>
      <c r="C20" s="39" t="s">
        <v>63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 t="shared" si="2"/>
        <v>132</v>
      </c>
      <c r="AS20" s="41">
        <f t="shared" si="0"/>
        <v>0</v>
      </c>
    </row>
    <row r="21" spans="1:45" ht="12.75" customHeight="1" x14ac:dyDescent="0.2">
      <c r="A21" s="147"/>
      <c r="B21" s="131" t="s">
        <v>17</v>
      </c>
      <c r="C21" s="39" t="s">
        <v>61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customHeight="1" x14ac:dyDescent="0.2">
      <c r="A22" s="147"/>
      <c r="B22" s="132"/>
      <c r="C22" s="39" t="s">
        <v>62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 x14ac:dyDescent="0.2">
      <c r="A23" s="147"/>
      <c r="B23" s="133"/>
      <c r="C23" s="39" t="s">
        <v>63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 x14ac:dyDescent="0.2">
      <c r="A24" s="147"/>
      <c r="B24" s="131" t="s">
        <v>53</v>
      </c>
      <c r="C24" s="39" t="s">
        <v>61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customHeight="1" x14ac:dyDescent="0.2">
      <c r="A25" s="147"/>
      <c r="B25" s="132"/>
      <c r="C25" s="39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 x14ac:dyDescent="0.2">
      <c r="A26" s="147"/>
      <c r="B26" s="133"/>
      <c r="C26" s="39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 x14ac:dyDescent="0.2">
      <c r="A27" s="147"/>
      <c r="B27" s="131" t="s">
        <v>54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customHeight="1" x14ac:dyDescent="0.2">
      <c r="A28" s="147"/>
      <c r="B28" s="132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 x14ac:dyDescent="0.2">
      <c r="A29" s="147"/>
      <c r="B29" s="133"/>
      <c r="C29" s="39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 x14ac:dyDescent="0.2">
      <c r="A30" s="147"/>
      <c r="B30" s="131" t="s">
        <v>55</v>
      </c>
      <c r="C30" s="39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customHeight="1" x14ac:dyDescent="0.2">
      <c r="A31" s="147"/>
      <c r="B31" s="132"/>
      <c r="C31" s="39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 x14ac:dyDescent="0.2">
      <c r="A32" s="147"/>
      <c r="B32" s="133"/>
      <c r="C32" s="39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 x14ac:dyDescent="0.2">
      <c r="A33" s="147"/>
      <c r="B33" s="130" t="s">
        <v>75</v>
      </c>
      <c r="C33" s="39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customHeight="1" x14ac:dyDescent="0.2">
      <c r="A34" s="147"/>
      <c r="B34" s="130"/>
      <c r="C34" s="39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 x14ac:dyDescent="0.2">
      <c r="A35" s="147"/>
      <c r="B35" s="130"/>
      <c r="C35" s="39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 x14ac:dyDescent="0.2">
      <c r="A36" s="178"/>
      <c r="B36" s="178"/>
      <c r="C36" s="178"/>
      <c r="D36" s="17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 x14ac:dyDescent="0.2">
      <c r="A37" s="191" t="s">
        <v>14</v>
      </c>
      <c r="B37" s="191"/>
      <c r="C37" s="191"/>
      <c r="D37" s="191"/>
      <c r="E37" s="152" t="s">
        <v>40</v>
      </c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4"/>
      <c r="AQ37" s="160" t="s">
        <v>20</v>
      </c>
      <c r="AR37" s="160" t="s">
        <v>22</v>
      </c>
      <c r="AS37" s="182" t="s">
        <v>21</v>
      </c>
    </row>
    <row r="38" spans="1:45" s="2" customFormat="1" ht="21.75" customHeight="1" x14ac:dyDescent="0.2">
      <c r="A38" s="134" t="s">
        <v>0</v>
      </c>
      <c r="B38" s="136"/>
      <c r="C38" s="131" t="s">
        <v>64</v>
      </c>
      <c r="D38" s="23" t="s">
        <v>18</v>
      </c>
      <c r="E38" s="161" t="s">
        <v>1</v>
      </c>
      <c r="F38" s="162"/>
      <c r="G38" s="162"/>
      <c r="H38" s="163"/>
      <c r="I38" s="161" t="s">
        <v>2</v>
      </c>
      <c r="J38" s="162"/>
      <c r="K38" s="162"/>
      <c r="L38" s="163"/>
      <c r="M38" s="161" t="s">
        <v>3</v>
      </c>
      <c r="N38" s="162"/>
      <c r="O38" s="162"/>
      <c r="P38" s="163"/>
      <c r="Q38" s="161" t="s">
        <v>4</v>
      </c>
      <c r="R38" s="162"/>
      <c r="S38" s="162"/>
      <c r="T38" s="163"/>
      <c r="U38" s="161" t="s">
        <v>5</v>
      </c>
      <c r="V38" s="162"/>
      <c r="W38" s="163"/>
      <c r="X38" s="130" t="s">
        <v>6</v>
      </c>
      <c r="Y38" s="130"/>
      <c r="Z38" s="130"/>
      <c r="AA38" s="130"/>
      <c r="AB38" s="130" t="s">
        <v>7</v>
      </c>
      <c r="AC38" s="130"/>
      <c r="AD38" s="130"/>
      <c r="AE38" s="130" t="s">
        <v>8</v>
      </c>
      <c r="AF38" s="130"/>
      <c r="AG38" s="130"/>
      <c r="AH38" s="130"/>
      <c r="AI38" s="130"/>
      <c r="AJ38" s="130" t="s">
        <v>9</v>
      </c>
      <c r="AK38" s="130"/>
      <c r="AL38" s="130"/>
      <c r="AM38" s="130" t="s">
        <v>10</v>
      </c>
      <c r="AN38" s="130"/>
      <c r="AO38" s="130"/>
      <c r="AP38" s="130"/>
      <c r="AQ38" s="160"/>
      <c r="AR38" s="160"/>
      <c r="AS38" s="182"/>
    </row>
    <row r="39" spans="1:45" s="6" customFormat="1" ht="11.25" customHeight="1" x14ac:dyDescent="0.2">
      <c r="A39" s="137"/>
      <c r="B39" s="139"/>
      <c r="C39" s="133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60"/>
      <c r="AR39" s="160"/>
      <c r="AS39" s="182"/>
    </row>
    <row r="40" spans="1:45" ht="12.75" customHeight="1" x14ac:dyDescent="0.2">
      <c r="A40" s="146" t="s">
        <v>25</v>
      </c>
      <c r="B40" s="131" t="s">
        <v>13</v>
      </c>
      <c r="C40" s="39" t="s">
        <v>78</v>
      </c>
      <c r="D40" s="46"/>
      <c r="E40" s="26"/>
      <c r="F40" s="43"/>
      <c r="G40" s="100" t="s">
        <v>174</v>
      </c>
      <c r="H40" s="43"/>
      <c r="I40" s="43"/>
      <c r="J40" s="43"/>
      <c r="K40" s="43"/>
      <c r="L40" s="100" t="s">
        <v>175</v>
      </c>
      <c r="M40" s="43"/>
      <c r="N40" s="43"/>
      <c r="O40" s="43"/>
      <c r="P40" s="43"/>
      <c r="Q40" s="26"/>
      <c r="R40" s="26"/>
      <c r="S40" s="26"/>
      <c r="T40" s="100" t="s">
        <v>176</v>
      </c>
      <c r="U40" s="26"/>
      <c r="V40" s="26"/>
      <c r="W40" s="26"/>
      <c r="X40" s="26"/>
      <c r="Y40" s="26"/>
      <c r="Z40" s="26"/>
      <c r="AA40" s="26"/>
      <c r="AB40" s="26"/>
      <c r="AC40" s="100" t="s">
        <v>305</v>
      </c>
      <c r="AD40" s="114"/>
      <c r="AE40" s="26"/>
      <c r="AF40" s="26"/>
      <c r="AG40" s="26"/>
      <c r="AH40" s="26"/>
      <c r="AI40" s="26"/>
      <c r="AJ40" s="26"/>
      <c r="AK40" s="26"/>
      <c r="AL40" s="100" t="s">
        <v>306</v>
      </c>
      <c r="AM40" s="43"/>
      <c r="AN40" s="43"/>
      <c r="AO40" s="43"/>
      <c r="AP40" s="43"/>
      <c r="AQ40" s="40">
        <f>COUNTA(E40:AP40)</f>
        <v>5</v>
      </c>
      <c r="AR40" s="3">
        <f>34*5</f>
        <v>170</v>
      </c>
      <c r="AS40" s="41">
        <f>AQ40/AR40</f>
        <v>2.9411764705882353E-2</v>
      </c>
    </row>
    <row r="41" spans="1:45" x14ac:dyDescent="0.2">
      <c r="A41" s="147"/>
      <c r="B41" s="132"/>
      <c r="C41" s="39" t="s">
        <v>79</v>
      </c>
      <c r="D41" s="46"/>
      <c r="E41" s="26"/>
      <c r="F41" s="43"/>
      <c r="G41" s="100" t="s">
        <v>174</v>
      </c>
      <c r="H41" s="43"/>
      <c r="I41" s="43"/>
      <c r="J41" s="43"/>
      <c r="K41" s="43"/>
      <c r="L41" s="100" t="s">
        <v>175</v>
      </c>
      <c r="M41" s="43"/>
      <c r="N41" s="43"/>
      <c r="O41" s="43"/>
      <c r="P41" s="43"/>
      <c r="Q41" s="27"/>
      <c r="R41" s="26"/>
      <c r="S41" s="26"/>
      <c r="T41" s="100" t="s">
        <v>176</v>
      </c>
      <c r="U41" s="26"/>
      <c r="V41" s="26"/>
      <c r="W41" s="26"/>
      <c r="X41" s="26"/>
      <c r="Y41" s="26"/>
      <c r="Z41" s="26"/>
      <c r="AA41" s="26"/>
      <c r="AB41" s="26"/>
      <c r="AC41" s="100" t="s">
        <v>305</v>
      </c>
      <c r="AD41" s="114"/>
      <c r="AE41" s="26"/>
      <c r="AF41" s="26"/>
      <c r="AG41" s="26"/>
      <c r="AH41" s="26"/>
      <c r="AI41" s="26"/>
      <c r="AJ41" s="26"/>
      <c r="AK41" s="26"/>
      <c r="AL41" s="100" t="s">
        <v>306</v>
      </c>
      <c r="AM41" s="43"/>
      <c r="AN41" s="43"/>
      <c r="AO41" s="43"/>
      <c r="AP41" s="43"/>
      <c r="AQ41" s="40">
        <f>COUNTA(E41:AP41)</f>
        <v>5</v>
      </c>
      <c r="AR41" s="3">
        <f t="shared" ref="AR41:AR42" si="7">34*5</f>
        <v>170</v>
      </c>
      <c r="AS41" s="41">
        <f t="shared" ref="AS41:AS66" si="8">AQ41/AR41</f>
        <v>2.9411764705882353E-2</v>
      </c>
    </row>
    <row r="42" spans="1:45" x14ac:dyDescent="0.2">
      <c r="A42" s="147"/>
      <c r="B42" s="133"/>
      <c r="C42" s="39" t="s">
        <v>80</v>
      </c>
      <c r="D42" s="46"/>
      <c r="E42" s="26"/>
      <c r="F42" s="43"/>
      <c r="G42" s="100" t="s">
        <v>174</v>
      </c>
      <c r="H42" s="43"/>
      <c r="I42" s="43"/>
      <c r="J42" s="43"/>
      <c r="K42" s="43"/>
      <c r="L42" s="100" t="s">
        <v>175</v>
      </c>
      <c r="M42" s="43"/>
      <c r="N42" s="43"/>
      <c r="O42" s="43"/>
      <c r="P42" s="43"/>
      <c r="Q42" s="26"/>
      <c r="R42" s="27"/>
      <c r="S42" s="27"/>
      <c r="T42" s="100" t="s">
        <v>176</v>
      </c>
      <c r="U42" s="26"/>
      <c r="V42" s="27"/>
      <c r="W42" s="27"/>
      <c r="X42" s="26"/>
      <c r="Y42" s="27"/>
      <c r="Z42" s="27"/>
      <c r="AA42" s="27"/>
      <c r="AB42" s="26"/>
      <c r="AC42" s="100" t="s">
        <v>305</v>
      </c>
      <c r="AD42" s="114"/>
      <c r="AE42" s="26"/>
      <c r="AF42" s="26"/>
      <c r="AG42" s="27"/>
      <c r="AH42" s="27"/>
      <c r="AI42" s="27"/>
      <c r="AJ42" s="26"/>
      <c r="AK42" s="27"/>
      <c r="AL42" s="100" t="s">
        <v>306</v>
      </c>
      <c r="AM42" s="43"/>
      <c r="AN42" s="43"/>
      <c r="AO42" s="43"/>
      <c r="AP42" s="43"/>
      <c r="AQ42" s="40">
        <f t="shared" ref="AQ42:AQ44" si="9">COUNTA(E42:AP42)</f>
        <v>5</v>
      </c>
      <c r="AR42" s="3">
        <f t="shared" si="7"/>
        <v>170</v>
      </c>
      <c r="AS42" s="41">
        <f t="shared" si="8"/>
        <v>2.9411764705882353E-2</v>
      </c>
    </row>
    <row r="43" spans="1:45" x14ac:dyDescent="0.2">
      <c r="A43" s="147"/>
      <c r="B43" s="131" t="s">
        <v>11</v>
      </c>
      <c r="C43" s="39" t="s">
        <v>78</v>
      </c>
      <c r="D43" s="46"/>
      <c r="E43" s="26"/>
      <c r="F43" s="43"/>
      <c r="G43" s="100" t="s">
        <v>177</v>
      </c>
      <c r="H43" s="43"/>
      <c r="I43" s="43"/>
      <c r="J43" s="43"/>
      <c r="K43" s="43"/>
      <c r="L43" s="100" t="s">
        <v>178</v>
      </c>
      <c r="M43" s="43"/>
      <c r="N43" s="43"/>
      <c r="O43" s="43"/>
      <c r="P43" s="43"/>
      <c r="Q43" s="26"/>
      <c r="R43" s="27"/>
      <c r="S43" s="27"/>
      <c r="T43" s="100" t="s">
        <v>179</v>
      </c>
      <c r="U43" s="26"/>
      <c r="V43" s="27"/>
      <c r="W43" s="27"/>
      <c r="X43" s="26"/>
      <c r="Y43" s="27"/>
      <c r="Z43" s="27"/>
      <c r="AA43" s="27"/>
      <c r="AB43" s="100" t="s">
        <v>307</v>
      </c>
      <c r="AC43" s="27"/>
      <c r="AD43" s="27"/>
      <c r="AE43" s="26"/>
      <c r="AF43" s="26"/>
      <c r="AG43" s="27"/>
      <c r="AH43" s="27"/>
      <c r="AI43" s="27"/>
      <c r="AJ43" s="100" t="s">
        <v>308</v>
      </c>
      <c r="AK43" s="27"/>
      <c r="AL43" s="27"/>
      <c r="AM43" s="43"/>
      <c r="AN43" s="43"/>
      <c r="AO43" s="43"/>
      <c r="AP43" s="43"/>
      <c r="AQ43" s="40">
        <f t="shared" si="9"/>
        <v>5</v>
      </c>
      <c r="AR43" s="3">
        <f>34*4</f>
        <v>136</v>
      </c>
      <c r="AS43" s="41">
        <f t="shared" si="8"/>
        <v>3.6764705882352942E-2</v>
      </c>
    </row>
    <row r="44" spans="1:45" x14ac:dyDescent="0.2">
      <c r="A44" s="147"/>
      <c r="B44" s="132"/>
      <c r="C44" s="39" t="s">
        <v>79</v>
      </c>
      <c r="D44" s="46"/>
      <c r="E44" s="26"/>
      <c r="F44" s="27"/>
      <c r="G44" s="100" t="s">
        <v>177</v>
      </c>
      <c r="H44" s="43"/>
      <c r="I44" s="27"/>
      <c r="J44" s="27"/>
      <c r="K44" s="27"/>
      <c r="L44" s="100" t="s">
        <v>178</v>
      </c>
      <c r="M44" s="26"/>
      <c r="N44" s="27"/>
      <c r="O44" s="27"/>
      <c r="P44" s="27"/>
      <c r="Q44" s="26"/>
      <c r="R44" s="27"/>
      <c r="S44" s="27"/>
      <c r="T44" s="100" t="s">
        <v>179</v>
      </c>
      <c r="U44" s="26"/>
      <c r="V44" s="27"/>
      <c r="W44" s="27"/>
      <c r="X44" s="26"/>
      <c r="Y44" s="27"/>
      <c r="Z44" s="27"/>
      <c r="AA44" s="27"/>
      <c r="AB44" s="100" t="s">
        <v>307</v>
      </c>
      <c r="AC44" s="43"/>
      <c r="AD44" s="43"/>
      <c r="AE44" s="26"/>
      <c r="AF44" s="26"/>
      <c r="AG44" s="27"/>
      <c r="AH44" s="27"/>
      <c r="AI44" s="27"/>
      <c r="AJ44" s="100" t="s">
        <v>308</v>
      </c>
      <c r="AK44" s="27"/>
      <c r="AL44" s="27"/>
      <c r="AM44" s="43"/>
      <c r="AN44" s="43"/>
      <c r="AO44" s="43"/>
      <c r="AP44" s="43"/>
      <c r="AQ44" s="40">
        <f t="shared" si="9"/>
        <v>5</v>
      </c>
      <c r="AR44" s="3">
        <f t="shared" ref="AR44:AR48" si="10">34*4</f>
        <v>136</v>
      </c>
      <c r="AS44" s="41">
        <f t="shared" si="8"/>
        <v>3.6764705882352942E-2</v>
      </c>
    </row>
    <row r="45" spans="1:45" ht="12.75" customHeight="1" x14ac:dyDescent="0.2">
      <c r="A45" s="147"/>
      <c r="B45" s="133"/>
      <c r="C45" s="39" t="s">
        <v>80</v>
      </c>
      <c r="D45" s="46"/>
      <c r="E45" s="26"/>
      <c r="F45" s="26"/>
      <c r="G45" s="100" t="s">
        <v>177</v>
      </c>
      <c r="H45" s="26"/>
      <c r="I45" s="26"/>
      <c r="J45" s="45"/>
      <c r="K45" s="26"/>
      <c r="L45" s="100" t="s">
        <v>178</v>
      </c>
      <c r="M45" s="26"/>
      <c r="N45" s="26"/>
      <c r="O45" s="26"/>
      <c r="P45" s="26"/>
      <c r="Q45" s="26"/>
      <c r="R45" s="27"/>
      <c r="S45" s="27"/>
      <c r="T45" s="100" t="s">
        <v>179</v>
      </c>
      <c r="U45" s="26"/>
      <c r="V45" s="27"/>
      <c r="W45" s="27"/>
      <c r="X45" s="26"/>
      <c r="Y45" s="27"/>
      <c r="Z45" s="27"/>
      <c r="AA45" s="27"/>
      <c r="AB45" s="100" t="s">
        <v>307</v>
      </c>
      <c r="AC45" s="27"/>
      <c r="AD45" s="26"/>
      <c r="AE45" s="26"/>
      <c r="AF45" s="26"/>
      <c r="AG45" s="26"/>
      <c r="AH45" s="43"/>
      <c r="AI45" s="43"/>
      <c r="AJ45" s="100" t="s">
        <v>308</v>
      </c>
      <c r="AK45" s="27"/>
      <c r="AL45" s="27"/>
      <c r="AM45" s="43"/>
      <c r="AN45" s="43"/>
      <c r="AO45" s="43"/>
      <c r="AP45" s="43"/>
      <c r="AQ45" s="40">
        <f>COUNTA(E45:AP45)</f>
        <v>5</v>
      </c>
      <c r="AR45" s="3">
        <f t="shared" si="10"/>
        <v>136</v>
      </c>
      <c r="AS45" s="41">
        <f t="shared" si="8"/>
        <v>3.6764705882352942E-2</v>
      </c>
    </row>
    <row r="46" spans="1:45" x14ac:dyDescent="0.2">
      <c r="A46" s="147"/>
      <c r="B46" s="131" t="s">
        <v>16</v>
      </c>
      <c r="C46" s="39" t="s">
        <v>78</v>
      </c>
      <c r="D46" s="46"/>
      <c r="E46" s="26"/>
      <c r="F46" s="26"/>
      <c r="G46" s="100" t="s">
        <v>180</v>
      </c>
      <c r="H46" s="27"/>
      <c r="I46" s="45"/>
      <c r="J46" s="26"/>
      <c r="K46" s="100" t="s">
        <v>181</v>
      </c>
      <c r="L46" s="26"/>
      <c r="M46" s="26"/>
      <c r="N46" s="26"/>
      <c r="O46" s="26"/>
      <c r="P46" s="26"/>
      <c r="Q46" s="26"/>
      <c r="R46" s="27"/>
      <c r="S46" s="100" t="s">
        <v>182</v>
      </c>
      <c r="T46" s="27"/>
      <c r="U46" s="26"/>
      <c r="V46" s="27"/>
      <c r="W46" s="27"/>
      <c r="X46" s="26"/>
      <c r="Y46" s="27"/>
      <c r="Z46" s="27"/>
      <c r="AA46" s="27"/>
      <c r="AB46" s="27"/>
      <c r="AC46" s="27"/>
      <c r="AD46" s="100" t="s">
        <v>309</v>
      </c>
      <c r="AE46" s="26"/>
      <c r="AF46" s="26"/>
      <c r="AG46" s="26"/>
      <c r="AH46" s="43"/>
      <c r="AI46" s="43"/>
      <c r="AJ46" s="43"/>
      <c r="AK46" s="100" t="s">
        <v>310</v>
      </c>
      <c r="AL46" s="27"/>
      <c r="AM46" s="43"/>
      <c r="AN46" s="43"/>
      <c r="AO46" s="43"/>
      <c r="AP46" s="43"/>
      <c r="AQ46" s="40">
        <f>COUNTA(E46:AP46)</f>
        <v>5</v>
      </c>
      <c r="AR46" s="3">
        <f t="shared" si="10"/>
        <v>136</v>
      </c>
      <c r="AS46" s="41">
        <f t="shared" si="8"/>
        <v>3.6764705882352942E-2</v>
      </c>
    </row>
    <row r="47" spans="1:45" x14ac:dyDescent="0.2">
      <c r="A47" s="147"/>
      <c r="B47" s="132"/>
      <c r="C47" s="39" t="s">
        <v>79</v>
      </c>
      <c r="D47" s="46"/>
      <c r="E47" s="26"/>
      <c r="F47" s="27"/>
      <c r="G47" s="100" t="s">
        <v>180</v>
      </c>
      <c r="H47" s="45"/>
      <c r="I47" s="26"/>
      <c r="J47" s="27"/>
      <c r="K47" s="100" t="s">
        <v>181</v>
      </c>
      <c r="L47" s="27"/>
      <c r="M47" s="26"/>
      <c r="N47" s="27"/>
      <c r="O47" s="27"/>
      <c r="P47" s="27"/>
      <c r="Q47" s="26"/>
      <c r="R47" s="27"/>
      <c r="S47" s="100" t="s">
        <v>182</v>
      </c>
      <c r="T47" s="27"/>
      <c r="U47" s="26"/>
      <c r="V47" s="27"/>
      <c r="W47" s="27"/>
      <c r="X47" s="26"/>
      <c r="Y47" s="27"/>
      <c r="Z47" s="27"/>
      <c r="AA47" s="27"/>
      <c r="AB47" s="27"/>
      <c r="AC47" s="27"/>
      <c r="AD47" s="100" t="s">
        <v>309</v>
      </c>
      <c r="AE47" s="26"/>
      <c r="AF47" s="26"/>
      <c r="AG47" s="26"/>
      <c r="AH47" s="43"/>
      <c r="AI47" s="43"/>
      <c r="AJ47" s="43"/>
      <c r="AK47" s="100" t="s">
        <v>310</v>
      </c>
      <c r="AL47" s="27"/>
      <c r="AM47" s="43"/>
      <c r="AN47" s="43"/>
      <c r="AO47" s="43"/>
      <c r="AP47" s="43"/>
      <c r="AQ47" s="40">
        <f t="shared" ref="AQ47:AQ66" si="11">COUNTA(E47:AP47)</f>
        <v>5</v>
      </c>
      <c r="AR47" s="3">
        <f t="shared" si="10"/>
        <v>136</v>
      </c>
      <c r="AS47" s="41">
        <f t="shared" si="8"/>
        <v>3.6764705882352942E-2</v>
      </c>
    </row>
    <row r="48" spans="1:45" x14ac:dyDescent="0.2">
      <c r="A48" s="147"/>
      <c r="B48" s="133"/>
      <c r="C48" s="39" t="s">
        <v>80</v>
      </c>
      <c r="D48" s="46"/>
      <c r="E48" s="26"/>
      <c r="F48" s="27"/>
      <c r="G48" s="101" t="s">
        <v>180</v>
      </c>
      <c r="H48" s="27"/>
      <c r="I48" s="26"/>
      <c r="J48" s="27"/>
      <c r="K48" s="100" t="s">
        <v>181</v>
      </c>
      <c r="L48" s="27"/>
      <c r="M48" s="26"/>
      <c r="N48" s="27"/>
      <c r="O48" s="27"/>
      <c r="P48" s="27"/>
      <c r="Q48" s="26"/>
      <c r="R48" s="27"/>
      <c r="S48" s="100" t="s">
        <v>182</v>
      </c>
      <c r="T48" s="27"/>
      <c r="U48" s="26"/>
      <c r="V48" s="27"/>
      <c r="W48" s="27"/>
      <c r="X48" s="26"/>
      <c r="Y48" s="27"/>
      <c r="Z48" s="27"/>
      <c r="AA48" s="27"/>
      <c r="AB48" s="27"/>
      <c r="AC48" s="27"/>
      <c r="AD48" s="100" t="s">
        <v>309</v>
      </c>
      <c r="AE48" s="26"/>
      <c r="AF48" s="26"/>
      <c r="AG48" s="26"/>
      <c r="AH48" s="43"/>
      <c r="AI48" s="43"/>
      <c r="AJ48" s="43"/>
      <c r="AK48" s="100" t="s">
        <v>310</v>
      </c>
      <c r="AL48" s="27"/>
      <c r="AM48" s="43"/>
      <c r="AN48" s="43"/>
      <c r="AO48" s="43"/>
      <c r="AP48" s="43"/>
      <c r="AQ48" s="40">
        <f t="shared" si="11"/>
        <v>5</v>
      </c>
      <c r="AR48" s="3">
        <f t="shared" si="10"/>
        <v>136</v>
      </c>
      <c r="AS48" s="41">
        <f t="shared" si="8"/>
        <v>3.6764705882352942E-2</v>
      </c>
    </row>
    <row r="49" spans="1:45" x14ac:dyDescent="0.2">
      <c r="A49" s="147"/>
      <c r="B49" s="131" t="s">
        <v>17</v>
      </c>
      <c r="C49" s="39" t="s">
        <v>78</v>
      </c>
      <c r="D49" s="46"/>
      <c r="E49" s="26"/>
      <c r="F49" s="100" t="s">
        <v>183</v>
      </c>
      <c r="G49" s="27"/>
      <c r="H49" s="27"/>
      <c r="I49" s="26"/>
      <c r="J49" s="27"/>
      <c r="K49" s="100" t="s">
        <v>184</v>
      </c>
      <c r="L49" s="27"/>
      <c r="M49" s="26"/>
      <c r="N49" s="27"/>
      <c r="O49" s="27"/>
      <c r="P49" s="27"/>
      <c r="Q49" s="27"/>
      <c r="R49" s="27"/>
      <c r="S49" s="100" t="s">
        <v>185</v>
      </c>
      <c r="T49" s="27"/>
      <c r="U49" s="26"/>
      <c r="V49" s="27"/>
      <c r="W49" s="27"/>
      <c r="X49" s="26"/>
      <c r="Y49" s="27"/>
      <c r="Z49" s="27"/>
      <c r="AA49" s="27"/>
      <c r="AB49" s="27"/>
      <c r="AC49" s="100" t="s">
        <v>311</v>
      </c>
      <c r="AD49" s="27"/>
      <c r="AE49" s="26"/>
      <c r="AF49" s="26"/>
      <c r="AG49" s="43"/>
      <c r="AH49" s="43"/>
      <c r="AI49" s="43"/>
      <c r="AJ49" s="43"/>
      <c r="AK49" s="27"/>
      <c r="AL49" s="100" t="s">
        <v>312</v>
      </c>
      <c r="AM49" s="43"/>
      <c r="AN49" s="43"/>
      <c r="AO49" s="43"/>
      <c r="AP49" s="43"/>
      <c r="AQ49" s="40">
        <f t="shared" si="11"/>
        <v>5</v>
      </c>
      <c r="AR49" s="3">
        <f>34*2</f>
        <v>68</v>
      </c>
      <c r="AS49" s="41">
        <f t="shared" si="8"/>
        <v>7.3529411764705885E-2</v>
      </c>
    </row>
    <row r="50" spans="1:45" ht="12.75" customHeight="1" x14ac:dyDescent="0.2">
      <c r="A50" s="147"/>
      <c r="B50" s="132"/>
      <c r="C50" s="39" t="s">
        <v>79</v>
      </c>
      <c r="D50" s="46"/>
      <c r="E50" s="26"/>
      <c r="F50" s="100" t="s">
        <v>183</v>
      </c>
      <c r="G50" s="27"/>
      <c r="H50" s="27"/>
      <c r="I50" s="26"/>
      <c r="J50" s="27"/>
      <c r="K50" s="100" t="s">
        <v>184</v>
      </c>
      <c r="L50" s="27"/>
      <c r="M50" s="26"/>
      <c r="N50" s="27"/>
      <c r="O50" s="27"/>
      <c r="P50" s="27"/>
      <c r="Q50" s="26"/>
      <c r="R50" s="27"/>
      <c r="S50" s="100" t="s">
        <v>185</v>
      </c>
      <c r="T50" s="27"/>
      <c r="U50" s="26"/>
      <c r="V50" s="27"/>
      <c r="W50" s="27"/>
      <c r="X50" s="26"/>
      <c r="Y50" s="27"/>
      <c r="Z50" s="27"/>
      <c r="AA50" s="27"/>
      <c r="AB50" s="26"/>
      <c r="AC50" s="100" t="s">
        <v>311</v>
      </c>
      <c r="AD50" s="43"/>
      <c r="AE50" s="26"/>
      <c r="AF50" s="26"/>
      <c r="AG50" s="27"/>
      <c r="AH50" s="27"/>
      <c r="AI50" s="43"/>
      <c r="AJ50" s="26"/>
      <c r="AK50" s="27"/>
      <c r="AL50" s="100" t="s">
        <v>312</v>
      </c>
      <c r="AM50" s="43"/>
      <c r="AN50" s="43"/>
      <c r="AO50" s="43"/>
      <c r="AP50" s="43"/>
      <c r="AQ50" s="40">
        <f t="shared" si="11"/>
        <v>5</v>
      </c>
      <c r="AR50" s="3">
        <f t="shared" ref="AR50:AR54" si="12">34*2</f>
        <v>68</v>
      </c>
      <c r="AS50" s="41">
        <f t="shared" si="8"/>
        <v>7.3529411764705885E-2</v>
      </c>
    </row>
    <row r="51" spans="1:45" ht="12.75" customHeight="1" x14ac:dyDescent="0.2">
      <c r="A51" s="147"/>
      <c r="B51" s="133"/>
      <c r="C51" s="39" t="s">
        <v>80</v>
      </c>
      <c r="D51" s="46"/>
      <c r="E51" s="26"/>
      <c r="F51" s="100" t="s">
        <v>183</v>
      </c>
      <c r="G51" s="27"/>
      <c r="H51" s="27"/>
      <c r="I51" s="26"/>
      <c r="J51" s="27"/>
      <c r="K51" s="100" t="s">
        <v>184</v>
      </c>
      <c r="L51" s="27"/>
      <c r="M51" s="26"/>
      <c r="N51" s="27"/>
      <c r="O51" s="27"/>
      <c r="P51" s="27"/>
      <c r="Q51" s="26"/>
      <c r="R51" s="27"/>
      <c r="S51" s="100" t="s">
        <v>185</v>
      </c>
      <c r="T51" s="27"/>
      <c r="U51" s="26"/>
      <c r="V51" s="27"/>
      <c r="W51" s="27"/>
      <c r="X51" s="26"/>
      <c r="Y51" s="27"/>
      <c r="Z51" s="27"/>
      <c r="AA51" s="27"/>
      <c r="AB51" s="26"/>
      <c r="AC51" s="100" t="s">
        <v>311</v>
      </c>
      <c r="AD51" s="43"/>
      <c r="AE51" s="26"/>
      <c r="AF51" s="26"/>
      <c r="AG51" s="27"/>
      <c r="AH51" s="27"/>
      <c r="AI51" s="43"/>
      <c r="AJ51" s="26"/>
      <c r="AK51" s="27"/>
      <c r="AL51" s="100" t="s">
        <v>312</v>
      </c>
      <c r="AM51" s="43"/>
      <c r="AN51" s="43"/>
      <c r="AO51" s="43"/>
      <c r="AP51" s="43"/>
      <c r="AQ51" s="40">
        <f t="shared" si="11"/>
        <v>5</v>
      </c>
      <c r="AR51" s="3">
        <f t="shared" si="12"/>
        <v>68</v>
      </c>
      <c r="AS51" s="41">
        <f t="shared" si="8"/>
        <v>7.3529411764705885E-2</v>
      </c>
    </row>
    <row r="52" spans="1:45" ht="12.75" customHeight="1" x14ac:dyDescent="0.2">
      <c r="A52" s="147"/>
      <c r="B52" s="148" t="s">
        <v>77</v>
      </c>
      <c r="C52" s="39" t="s">
        <v>78</v>
      </c>
      <c r="D52" s="46"/>
      <c r="E52" s="26"/>
      <c r="F52" s="27"/>
      <c r="G52" s="27"/>
      <c r="H52" s="27"/>
      <c r="I52" s="26"/>
      <c r="J52" s="27"/>
      <c r="K52" s="27"/>
      <c r="L52" s="27"/>
      <c r="M52" s="26"/>
      <c r="N52" s="27"/>
      <c r="O52" s="27"/>
      <c r="P52" s="27"/>
      <c r="Q52" s="26"/>
      <c r="R52" s="100" t="s">
        <v>186</v>
      </c>
      <c r="S52" s="27"/>
      <c r="T52" s="27"/>
      <c r="U52" s="26"/>
      <c r="V52" s="100" t="s">
        <v>299</v>
      </c>
      <c r="W52" s="27"/>
      <c r="X52" s="26"/>
      <c r="Y52" s="27"/>
      <c r="Z52" s="114"/>
      <c r="AA52" s="100" t="s">
        <v>300</v>
      </c>
      <c r="AB52" s="26"/>
      <c r="AC52" s="27"/>
      <c r="AD52" s="43"/>
      <c r="AE52" s="26"/>
      <c r="AF52" s="114"/>
      <c r="AG52" s="100" t="s">
        <v>301</v>
      </c>
      <c r="AH52" s="27"/>
      <c r="AI52" s="43"/>
      <c r="AJ52" s="26"/>
      <c r="AK52" s="100" t="s">
        <v>302</v>
      </c>
      <c r="AL52" s="27"/>
      <c r="AM52" s="43"/>
      <c r="AN52" s="43"/>
      <c r="AO52" s="43"/>
      <c r="AP52" s="43"/>
      <c r="AQ52" s="40">
        <f t="shared" si="11"/>
        <v>5</v>
      </c>
      <c r="AR52" s="3">
        <f t="shared" si="12"/>
        <v>68</v>
      </c>
      <c r="AS52" s="41">
        <f t="shared" si="8"/>
        <v>7.3529411764705885E-2</v>
      </c>
    </row>
    <row r="53" spans="1:45" ht="12.75" customHeight="1" x14ac:dyDescent="0.2">
      <c r="A53" s="147"/>
      <c r="B53" s="149"/>
      <c r="C53" s="39" t="s">
        <v>79</v>
      </c>
      <c r="D53" s="46"/>
      <c r="E53" s="26"/>
      <c r="F53" s="27"/>
      <c r="G53" s="27"/>
      <c r="H53" s="27"/>
      <c r="I53" s="26"/>
      <c r="J53" s="27"/>
      <c r="K53" s="27"/>
      <c r="L53" s="27"/>
      <c r="M53" s="26"/>
      <c r="N53" s="27"/>
      <c r="O53" s="27"/>
      <c r="P53" s="27"/>
      <c r="Q53" s="26"/>
      <c r="R53" s="100" t="s">
        <v>186</v>
      </c>
      <c r="S53" s="27"/>
      <c r="T53" s="27"/>
      <c r="U53" s="26"/>
      <c r="V53" s="27"/>
      <c r="W53" s="27"/>
      <c r="X53" s="26"/>
      <c r="Y53" s="27"/>
      <c r="Z53" s="100" t="s">
        <v>304</v>
      </c>
      <c r="AA53" s="27"/>
      <c r="AB53" s="26"/>
      <c r="AC53" s="27"/>
      <c r="AD53" s="43"/>
      <c r="AE53" s="26"/>
      <c r="AF53" s="100" t="s">
        <v>303</v>
      </c>
      <c r="AG53" s="27"/>
      <c r="AH53" s="27"/>
      <c r="AI53" s="43"/>
      <c r="AJ53" s="26"/>
      <c r="AK53" s="27"/>
      <c r="AL53" s="27"/>
      <c r="AM53" s="43"/>
      <c r="AN53" s="43"/>
      <c r="AO53" s="43"/>
      <c r="AP53" s="43"/>
      <c r="AQ53" s="40">
        <f t="shared" si="11"/>
        <v>3</v>
      </c>
      <c r="AR53" s="3">
        <f t="shared" si="12"/>
        <v>68</v>
      </c>
      <c r="AS53" s="41">
        <f t="shared" si="8"/>
        <v>4.4117647058823532E-2</v>
      </c>
    </row>
    <row r="54" spans="1:45" ht="12.75" customHeight="1" x14ac:dyDescent="0.2">
      <c r="A54" s="147"/>
      <c r="B54" s="150"/>
      <c r="C54" s="39" t="s">
        <v>80</v>
      </c>
      <c r="D54" s="46"/>
      <c r="E54" s="26"/>
      <c r="F54" s="27"/>
      <c r="G54" s="27"/>
      <c r="H54" s="27"/>
      <c r="I54" s="26"/>
      <c r="J54" s="27"/>
      <c r="K54" s="27"/>
      <c r="L54" s="27"/>
      <c r="M54" s="26"/>
      <c r="N54" s="27"/>
      <c r="O54" s="27"/>
      <c r="P54" s="27"/>
      <c r="Q54" s="26"/>
      <c r="R54" s="100" t="s">
        <v>186</v>
      </c>
      <c r="S54" s="27"/>
      <c r="T54" s="27"/>
      <c r="U54" s="26"/>
      <c r="V54" s="100" t="s">
        <v>299</v>
      </c>
      <c r="W54" s="27"/>
      <c r="X54" s="26"/>
      <c r="Y54" s="27"/>
      <c r="Z54" s="114"/>
      <c r="AA54" s="100" t="s">
        <v>300</v>
      </c>
      <c r="AB54" s="26"/>
      <c r="AC54" s="27"/>
      <c r="AD54" s="43"/>
      <c r="AE54" s="26"/>
      <c r="AF54" s="114"/>
      <c r="AG54" s="100" t="s">
        <v>301</v>
      </c>
      <c r="AH54" s="27"/>
      <c r="AI54" s="43"/>
      <c r="AJ54" s="26"/>
      <c r="AK54" s="100" t="s">
        <v>302</v>
      </c>
      <c r="AL54" s="27"/>
      <c r="AM54" s="43"/>
      <c r="AN54" s="43"/>
      <c r="AO54" s="43"/>
      <c r="AP54" s="43"/>
      <c r="AQ54" s="40">
        <f t="shared" si="11"/>
        <v>5</v>
      </c>
      <c r="AR54" s="3">
        <f t="shared" si="12"/>
        <v>68</v>
      </c>
      <c r="AS54" s="41">
        <f t="shared" si="8"/>
        <v>7.3529411764705885E-2</v>
      </c>
    </row>
    <row r="55" spans="1:45" ht="12.75" customHeight="1" x14ac:dyDescent="0.2">
      <c r="A55" s="147"/>
      <c r="B55" s="131" t="s">
        <v>53</v>
      </c>
      <c r="C55" s="39" t="s">
        <v>78</v>
      </c>
      <c r="D55" s="46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114"/>
      <c r="S55" s="27"/>
      <c r="T55" s="27"/>
      <c r="U55" s="26"/>
      <c r="V55" s="27"/>
      <c r="W55" s="27"/>
      <c r="X55" s="26"/>
      <c r="Y55" s="27"/>
      <c r="Z55" s="27"/>
      <c r="AA55" s="43"/>
      <c r="AB55" s="26"/>
      <c r="AC55" s="27"/>
      <c r="AD55" s="27"/>
      <c r="AE55" s="26"/>
      <c r="AF55" s="26"/>
      <c r="AG55" s="27"/>
      <c r="AH55" s="27"/>
      <c r="AI55" s="27"/>
      <c r="AJ55" s="43"/>
      <c r="AK55" s="27"/>
      <c r="AL55" s="27"/>
      <c r="AM55" s="43"/>
      <c r="AN55" s="43"/>
      <c r="AO55" s="43"/>
      <c r="AP55" s="43"/>
      <c r="AQ55" s="40">
        <f t="shared" si="11"/>
        <v>0</v>
      </c>
      <c r="AR55" s="3">
        <f>34*1</f>
        <v>34</v>
      </c>
      <c r="AS55" s="41">
        <f t="shared" si="8"/>
        <v>0</v>
      </c>
    </row>
    <row r="56" spans="1:45" x14ac:dyDescent="0.2">
      <c r="A56" s="147"/>
      <c r="B56" s="132"/>
      <c r="C56" s="39" t="s">
        <v>79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3"/>
      <c r="AN56" s="43"/>
      <c r="AO56" s="43"/>
      <c r="AP56" s="43"/>
      <c r="AQ56" s="40">
        <f t="shared" si="11"/>
        <v>0</v>
      </c>
      <c r="AR56" s="3">
        <f t="shared" ref="AR56:AR63" si="13">34*1</f>
        <v>34</v>
      </c>
      <c r="AS56" s="41">
        <f t="shared" si="8"/>
        <v>0</v>
      </c>
    </row>
    <row r="57" spans="1:45" s="2" customFormat="1" ht="15" customHeight="1" x14ac:dyDescent="0.2">
      <c r="A57" s="147"/>
      <c r="B57" s="133"/>
      <c r="C57" s="39" t="s">
        <v>80</v>
      </c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0">
        <f t="shared" si="11"/>
        <v>0</v>
      </c>
      <c r="AR57" s="3">
        <f t="shared" si="13"/>
        <v>34</v>
      </c>
      <c r="AS57" s="41">
        <f t="shared" si="8"/>
        <v>0</v>
      </c>
    </row>
    <row r="58" spans="1:45" s="2" customFormat="1" ht="16.5" customHeight="1" x14ac:dyDescent="0.2">
      <c r="A58" s="147"/>
      <c r="B58" s="131" t="s">
        <v>54</v>
      </c>
      <c r="C58" s="39" t="s">
        <v>78</v>
      </c>
      <c r="D58" s="4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40">
        <f t="shared" si="11"/>
        <v>0</v>
      </c>
      <c r="AR58" s="3">
        <f t="shared" si="13"/>
        <v>34</v>
      </c>
      <c r="AS58" s="41">
        <f t="shared" si="8"/>
        <v>0</v>
      </c>
    </row>
    <row r="59" spans="1:45" s="6" customFormat="1" ht="11.25" customHeight="1" x14ac:dyDescent="0.2">
      <c r="A59" s="147"/>
      <c r="B59" s="132"/>
      <c r="C59" s="39" t="s">
        <v>79</v>
      </c>
      <c r="D59" s="42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40">
        <f t="shared" si="11"/>
        <v>0</v>
      </c>
      <c r="AR59" s="3">
        <f t="shared" si="13"/>
        <v>34</v>
      </c>
      <c r="AS59" s="41">
        <f t="shared" si="8"/>
        <v>0</v>
      </c>
    </row>
    <row r="60" spans="1:45" ht="12.75" customHeight="1" x14ac:dyDescent="0.2">
      <c r="A60" s="147"/>
      <c r="B60" s="133"/>
      <c r="C60" s="39" t="s">
        <v>80</v>
      </c>
      <c r="D60" s="46"/>
      <c r="E60" s="26"/>
      <c r="F60" s="26"/>
      <c r="G60" s="27"/>
      <c r="H60" s="26"/>
      <c r="I60" s="26"/>
      <c r="J60" s="4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3"/>
      <c r="AN60" s="43"/>
      <c r="AO60" s="43"/>
      <c r="AP60" s="43"/>
      <c r="AQ60" s="40">
        <f t="shared" si="11"/>
        <v>0</v>
      </c>
      <c r="AR60" s="3">
        <f t="shared" si="13"/>
        <v>34</v>
      </c>
      <c r="AS60" s="41">
        <f t="shared" si="8"/>
        <v>0</v>
      </c>
    </row>
    <row r="61" spans="1:45" x14ac:dyDescent="0.2">
      <c r="A61" s="147"/>
      <c r="B61" s="131" t="s">
        <v>55</v>
      </c>
      <c r="C61" s="39" t="s">
        <v>78</v>
      </c>
      <c r="D61" s="46"/>
      <c r="E61" s="26"/>
      <c r="F61" s="26"/>
      <c r="G61" s="26"/>
      <c r="H61" s="27"/>
      <c r="I61" s="4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100" t="s">
        <v>313</v>
      </c>
      <c r="AM61" s="43"/>
      <c r="AN61" s="43"/>
      <c r="AO61" s="43"/>
      <c r="AP61" s="43"/>
      <c r="AQ61" s="40">
        <f t="shared" si="11"/>
        <v>1</v>
      </c>
      <c r="AR61" s="3">
        <f t="shared" si="13"/>
        <v>34</v>
      </c>
      <c r="AS61" s="41">
        <f t="shared" si="8"/>
        <v>2.9411764705882353E-2</v>
      </c>
    </row>
    <row r="62" spans="1:45" x14ac:dyDescent="0.2">
      <c r="A62" s="147"/>
      <c r="B62" s="132"/>
      <c r="C62" s="39" t="s">
        <v>79</v>
      </c>
      <c r="D62" s="46"/>
      <c r="E62" s="26"/>
      <c r="F62" s="27"/>
      <c r="G62" s="27"/>
      <c r="H62" s="45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100" t="s">
        <v>313</v>
      </c>
      <c r="AM62" s="43"/>
      <c r="AN62" s="43"/>
      <c r="AO62" s="43"/>
      <c r="AP62" s="43"/>
      <c r="AQ62" s="40">
        <f t="shared" si="11"/>
        <v>1</v>
      </c>
      <c r="AR62" s="3">
        <f t="shared" si="13"/>
        <v>34</v>
      </c>
      <c r="AS62" s="41">
        <f t="shared" si="8"/>
        <v>2.9411764705882353E-2</v>
      </c>
    </row>
    <row r="63" spans="1:45" x14ac:dyDescent="0.2">
      <c r="A63" s="147"/>
      <c r="B63" s="133"/>
      <c r="C63" s="39" t="s">
        <v>80</v>
      </c>
      <c r="D63" s="46"/>
      <c r="E63" s="26"/>
      <c r="F63" s="27"/>
      <c r="G63" s="45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100" t="s">
        <v>313</v>
      </c>
      <c r="AM63" s="43"/>
      <c r="AN63" s="43"/>
      <c r="AO63" s="43"/>
      <c r="AP63" s="43"/>
      <c r="AQ63" s="40">
        <f t="shared" si="11"/>
        <v>1</v>
      </c>
      <c r="AR63" s="3">
        <f t="shared" si="13"/>
        <v>34</v>
      </c>
      <c r="AS63" s="41">
        <f t="shared" si="8"/>
        <v>2.9411764705882353E-2</v>
      </c>
    </row>
    <row r="64" spans="1:45" x14ac:dyDescent="0.2">
      <c r="A64" s="147"/>
      <c r="B64" s="130" t="s">
        <v>75</v>
      </c>
      <c r="C64" s="39" t="s">
        <v>78</v>
      </c>
      <c r="D64" s="46"/>
      <c r="E64" s="26"/>
      <c r="F64" s="27"/>
      <c r="G64" s="27"/>
      <c r="H64" s="45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43"/>
      <c r="AC64" s="43"/>
      <c r="AD64" s="43"/>
      <c r="AE64" s="26"/>
      <c r="AF64" s="26"/>
      <c r="AG64" s="27"/>
      <c r="AH64" s="27"/>
      <c r="AI64" s="27"/>
      <c r="AJ64" s="26"/>
      <c r="AK64" s="27"/>
      <c r="AL64" s="27"/>
      <c r="AM64" s="43"/>
      <c r="AN64" s="43"/>
      <c r="AO64" s="43"/>
      <c r="AP64" s="43"/>
      <c r="AQ64" s="40">
        <f t="shared" si="11"/>
        <v>0</v>
      </c>
      <c r="AR64" s="3">
        <f>34*2</f>
        <v>68</v>
      </c>
      <c r="AS64" s="41">
        <f t="shared" si="8"/>
        <v>0</v>
      </c>
    </row>
    <row r="65" spans="1:45" ht="12.75" customHeight="1" x14ac:dyDescent="0.2">
      <c r="A65" s="147"/>
      <c r="B65" s="130"/>
      <c r="C65" s="39" t="s">
        <v>79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3"/>
      <c r="AI65" s="43"/>
      <c r="AJ65" s="43"/>
      <c r="AK65" s="27"/>
      <c r="AL65" s="27"/>
      <c r="AM65" s="43"/>
      <c r="AN65" s="43"/>
      <c r="AO65" s="43"/>
      <c r="AP65" s="43"/>
      <c r="AQ65" s="40">
        <f t="shared" si="11"/>
        <v>0</v>
      </c>
      <c r="AR65" s="3">
        <f t="shared" ref="AR65:AR66" si="14">34*2</f>
        <v>68</v>
      </c>
      <c r="AS65" s="41">
        <f t="shared" si="8"/>
        <v>0</v>
      </c>
    </row>
    <row r="66" spans="1:45" x14ac:dyDescent="0.2">
      <c r="A66" s="147"/>
      <c r="B66" s="130"/>
      <c r="C66" s="39" t="s">
        <v>80</v>
      </c>
      <c r="D66" s="46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3"/>
      <c r="AI66" s="43"/>
      <c r="AJ66" s="43"/>
      <c r="AK66" s="27"/>
      <c r="AL66" s="27"/>
      <c r="AM66" s="43"/>
      <c r="AN66" s="43"/>
      <c r="AO66" s="43"/>
      <c r="AP66" s="43"/>
      <c r="AQ66" s="40">
        <f t="shared" si="11"/>
        <v>0</v>
      </c>
      <c r="AR66" s="3">
        <f t="shared" si="14"/>
        <v>68</v>
      </c>
      <c r="AS66" s="41">
        <f t="shared" si="8"/>
        <v>0</v>
      </c>
    </row>
    <row r="67" spans="1:45" s="45" customFormat="1" ht="27" customHeight="1" x14ac:dyDescent="0.2">
      <c r="A67" s="69"/>
      <c r="B67" s="70"/>
      <c r="C67" s="70"/>
      <c r="D67" s="70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9"/>
      <c r="AN67" s="69"/>
      <c r="AO67" s="69"/>
      <c r="AP67" s="69"/>
      <c r="AQ67" s="69"/>
      <c r="AR67" s="69"/>
      <c r="AS67" s="69"/>
    </row>
    <row r="68" spans="1:45" s="45" customFormat="1" ht="114" customHeight="1" x14ac:dyDescent="0.2">
      <c r="A68" s="155" t="s">
        <v>23</v>
      </c>
      <c r="B68" s="155"/>
      <c r="C68" s="155"/>
      <c r="D68" s="155"/>
      <c r="E68" s="152" t="s">
        <v>40</v>
      </c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4"/>
      <c r="AQ68" s="160" t="s">
        <v>20</v>
      </c>
      <c r="AR68" s="160" t="s">
        <v>22</v>
      </c>
      <c r="AS68" s="182" t="s">
        <v>21</v>
      </c>
    </row>
    <row r="69" spans="1:45" s="2" customFormat="1" ht="12.75" customHeight="1" x14ac:dyDescent="0.2">
      <c r="A69" s="134" t="s">
        <v>0</v>
      </c>
      <c r="B69" s="136"/>
      <c r="C69" s="131" t="s">
        <v>64</v>
      </c>
      <c r="D69" s="23" t="s">
        <v>18</v>
      </c>
      <c r="E69" s="130" t="s">
        <v>1</v>
      </c>
      <c r="F69" s="130"/>
      <c r="G69" s="130"/>
      <c r="H69" s="130"/>
      <c r="I69" s="130" t="s">
        <v>2</v>
      </c>
      <c r="J69" s="130"/>
      <c r="K69" s="130"/>
      <c r="L69" s="130"/>
      <c r="M69" s="130" t="s">
        <v>3</v>
      </c>
      <c r="N69" s="130"/>
      <c r="O69" s="130"/>
      <c r="P69" s="130"/>
      <c r="Q69" s="130" t="s">
        <v>4</v>
      </c>
      <c r="R69" s="130"/>
      <c r="S69" s="130"/>
      <c r="T69" s="130"/>
      <c r="U69" s="130" t="s">
        <v>5</v>
      </c>
      <c r="V69" s="130"/>
      <c r="W69" s="130"/>
      <c r="X69" s="130" t="s">
        <v>6</v>
      </c>
      <c r="Y69" s="130"/>
      <c r="Z69" s="130"/>
      <c r="AA69" s="130"/>
      <c r="AB69" s="130" t="s">
        <v>7</v>
      </c>
      <c r="AC69" s="130"/>
      <c r="AD69" s="130"/>
      <c r="AE69" s="130" t="s">
        <v>8</v>
      </c>
      <c r="AF69" s="130"/>
      <c r="AG69" s="130"/>
      <c r="AH69" s="130"/>
      <c r="AI69" s="130"/>
      <c r="AJ69" s="130" t="s">
        <v>9</v>
      </c>
      <c r="AK69" s="130"/>
      <c r="AL69" s="130"/>
      <c r="AM69" s="130" t="s">
        <v>10</v>
      </c>
      <c r="AN69" s="130"/>
      <c r="AO69" s="130"/>
      <c r="AP69" s="130"/>
      <c r="AQ69" s="160"/>
      <c r="AR69" s="160"/>
      <c r="AS69" s="182"/>
    </row>
    <row r="70" spans="1:45" s="2" customFormat="1" ht="16.5" customHeight="1" x14ac:dyDescent="0.2">
      <c r="A70" s="137"/>
      <c r="B70" s="139"/>
      <c r="C70" s="133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115">
        <v>26</v>
      </c>
      <c r="AE70" s="5">
        <v>27</v>
      </c>
      <c r="AF70" s="5">
        <v>28</v>
      </c>
      <c r="AG70" s="5">
        <v>29</v>
      </c>
      <c r="AH70" s="5">
        <v>29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60"/>
      <c r="AR70" s="160"/>
      <c r="AS70" s="182"/>
    </row>
    <row r="71" spans="1:45" s="6" customFormat="1" ht="11.25" customHeight="1" x14ac:dyDescent="0.2">
      <c r="A71" s="146" t="s">
        <v>25</v>
      </c>
      <c r="B71" s="131" t="s">
        <v>13</v>
      </c>
      <c r="C71" s="39" t="s">
        <v>81</v>
      </c>
      <c r="D71" s="46"/>
      <c r="E71" s="26"/>
      <c r="F71" s="43"/>
      <c r="G71" s="94" t="s">
        <v>142</v>
      </c>
      <c r="H71" s="43"/>
      <c r="I71" s="97" t="s">
        <v>143</v>
      </c>
      <c r="J71" s="93"/>
      <c r="K71" s="93"/>
      <c r="L71" s="43"/>
      <c r="M71" s="43"/>
      <c r="N71" s="43"/>
      <c r="O71" s="43"/>
      <c r="P71" s="43"/>
      <c r="Q71" s="96" t="s">
        <v>144</v>
      </c>
      <c r="R71" s="26"/>
      <c r="S71" s="26"/>
      <c r="T71" s="26"/>
      <c r="U71" s="26"/>
      <c r="V71" s="116" t="s">
        <v>316</v>
      </c>
      <c r="W71" s="26"/>
      <c r="X71" s="117"/>
      <c r="Y71" s="118" t="s">
        <v>317</v>
      </c>
      <c r="Z71" s="26"/>
      <c r="AA71" s="26"/>
      <c r="AB71" s="119" t="s">
        <v>318</v>
      </c>
      <c r="AC71" s="26"/>
      <c r="AD71" s="118" t="s">
        <v>319</v>
      </c>
      <c r="AE71" s="26"/>
      <c r="AF71" s="26"/>
      <c r="AG71" s="26"/>
      <c r="AH71" s="26"/>
      <c r="AI71" s="26"/>
      <c r="AJ71" s="26"/>
      <c r="AK71" s="26"/>
      <c r="AL71" s="119" t="s">
        <v>320</v>
      </c>
      <c r="AM71" s="43"/>
      <c r="AN71" s="43"/>
      <c r="AO71" s="43"/>
      <c r="AP71" s="43"/>
      <c r="AQ71" s="40">
        <f>COUNTA(E71:AP71)</f>
        <v>8</v>
      </c>
      <c r="AR71" s="3">
        <f>34*5</f>
        <v>170</v>
      </c>
      <c r="AS71" s="41">
        <f>AQ71/AR71</f>
        <v>4.7058823529411764E-2</v>
      </c>
    </row>
    <row r="72" spans="1:45" s="6" customFormat="1" ht="15" customHeight="1" x14ac:dyDescent="0.2">
      <c r="A72" s="147"/>
      <c r="B72" s="132"/>
      <c r="C72" s="39" t="s">
        <v>82</v>
      </c>
      <c r="D72" s="46"/>
      <c r="E72" s="26"/>
      <c r="F72" s="43"/>
      <c r="G72" s="94" t="s">
        <v>142</v>
      </c>
      <c r="H72" s="43"/>
      <c r="I72" s="97" t="s">
        <v>143</v>
      </c>
      <c r="J72" s="93"/>
      <c r="K72" s="93"/>
      <c r="L72" s="43"/>
      <c r="M72" s="43"/>
      <c r="N72" s="43"/>
      <c r="O72" s="43"/>
      <c r="P72" s="43"/>
      <c r="Q72" s="96" t="s">
        <v>144</v>
      </c>
      <c r="R72" s="26"/>
      <c r="S72" s="26"/>
      <c r="T72" s="26"/>
      <c r="U72" s="26"/>
      <c r="V72" s="116" t="s">
        <v>316</v>
      </c>
      <c r="W72" s="26"/>
      <c r="X72" s="117"/>
      <c r="Y72" s="118" t="s">
        <v>317</v>
      </c>
      <c r="Z72" s="26"/>
      <c r="AA72" s="26"/>
      <c r="AB72" s="119" t="s">
        <v>321</v>
      </c>
      <c r="AC72" s="26"/>
      <c r="AD72" s="118" t="s">
        <v>319</v>
      </c>
      <c r="AE72" s="26"/>
      <c r="AF72" s="26"/>
      <c r="AG72" s="26"/>
      <c r="AH72" s="26"/>
      <c r="AI72" s="26"/>
      <c r="AJ72" s="26"/>
      <c r="AK72" s="26"/>
      <c r="AL72" s="119" t="s">
        <v>320</v>
      </c>
      <c r="AM72" s="43"/>
      <c r="AN72" s="43"/>
      <c r="AO72" s="43"/>
      <c r="AP72" s="43"/>
      <c r="AQ72" s="40">
        <f>COUNTA(E72:AP72)</f>
        <v>8</v>
      </c>
      <c r="AR72" s="3">
        <f t="shared" ref="AR72:AR73" si="15">34*5</f>
        <v>170</v>
      </c>
      <c r="AS72" s="41">
        <f t="shared" ref="AS72:AS97" si="16">AQ72/AR72</f>
        <v>4.7058823529411764E-2</v>
      </c>
    </row>
    <row r="73" spans="1:45" s="6" customFormat="1" ht="12.75" customHeight="1" x14ac:dyDescent="0.2">
      <c r="A73" s="147"/>
      <c r="B73" s="133"/>
      <c r="C73" s="39" t="s">
        <v>83</v>
      </c>
      <c r="D73" s="46"/>
      <c r="E73" s="26"/>
      <c r="F73" s="43"/>
      <c r="G73" s="94" t="s">
        <v>142</v>
      </c>
      <c r="H73" s="43"/>
      <c r="I73" s="97" t="s">
        <v>143</v>
      </c>
      <c r="J73" s="93"/>
      <c r="K73" s="93"/>
      <c r="L73" s="43"/>
      <c r="M73" s="43"/>
      <c r="N73" s="43"/>
      <c r="O73" s="43"/>
      <c r="P73" s="43"/>
      <c r="Q73" s="96" t="s">
        <v>144</v>
      </c>
      <c r="R73" s="27"/>
      <c r="S73" s="27"/>
      <c r="T73" s="27"/>
      <c r="U73" s="26"/>
      <c r="V73" s="116" t="s">
        <v>316</v>
      </c>
      <c r="W73" s="27"/>
      <c r="X73" s="117"/>
      <c r="Y73" s="118" t="s">
        <v>317</v>
      </c>
      <c r="Z73" s="27"/>
      <c r="AA73" s="27"/>
      <c r="AB73" s="119" t="s">
        <v>318</v>
      </c>
      <c r="AC73" s="27"/>
      <c r="AD73" s="118" t="s">
        <v>319</v>
      </c>
      <c r="AE73" s="26"/>
      <c r="AF73" s="26"/>
      <c r="AG73" s="27"/>
      <c r="AH73" s="27"/>
      <c r="AI73" s="27"/>
      <c r="AJ73" s="26"/>
      <c r="AK73" s="27"/>
      <c r="AL73" s="119" t="s">
        <v>320</v>
      </c>
      <c r="AM73" s="43"/>
      <c r="AN73" s="43"/>
      <c r="AO73" s="43"/>
      <c r="AP73" s="43"/>
      <c r="AQ73" s="40">
        <f t="shared" ref="AQ73:AQ75" si="17">COUNTA(E73:AP73)</f>
        <v>8</v>
      </c>
      <c r="AR73" s="3">
        <f t="shared" si="15"/>
        <v>170</v>
      </c>
      <c r="AS73" s="41">
        <f t="shared" si="16"/>
        <v>4.7058823529411764E-2</v>
      </c>
    </row>
    <row r="74" spans="1:45" s="6" customFormat="1" ht="15" customHeight="1" x14ac:dyDescent="0.2">
      <c r="A74" s="147"/>
      <c r="B74" s="131" t="s">
        <v>11</v>
      </c>
      <c r="C74" s="39" t="s">
        <v>81</v>
      </c>
      <c r="D74" s="46"/>
      <c r="E74" s="26"/>
      <c r="F74" s="94" t="s">
        <v>145</v>
      </c>
      <c r="G74" s="43"/>
      <c r="H74" s="43"/>
      <c r="I74" s="43"/>
      <c r="J74" s="43"/>
      <c r="K74" s="94" t="s">
        <v>146</v>
      </c>
      <c r="L74" s="43"/>
      <c r="M74" s="43"/>
      <c r="N74" s="43"/>
      <c r="O74" s="43"/>
      <c r="P74" s="43"/>
      <c r="Q74" s="26"/>
      <c r="R74" s="27"/>
      <c r="S74" s="95" t="s">
        <v>147</v>
      </c>
      <c r="T74" s="27"/>
      <c r="U74" s="26"/>
      <c r="V74" s="27"/>
      <c r="W74" s="27"/>
      <c r="X74" s="118" t="s">
        <v>322</v>
      </c>
      <c r="Y74" s="27"/>
      <c r="Z74" s="27"/>
      <c r="AA74" s="120"/>
      <c r="AB74" s="119" t="s">
        <v>323</v>
      </c>
      <c r="AC74" s="27"/>
      <c r="AD74" s="27"/>
      <c r="AE74" s="26"/>
      <c r="AF74" s="26"/>
      <c r="AG74" s="27"/>
      <c r="AH74" s="27"/>
      <c r="AI74" s="102" t="s">
        <v>324</v>
      </c>
      <c r="AJ74" s="26"/>
      <c r="AK74" s="102" t="s">
        <v>325</v>
      </c>
      <c r="AL74" s="121"/>
      <c r="AM74" s="43"/>
      <c r="AN74" s="43"/>
      <c r="AO74" s="43"/>
      <c r="AP74" s="43"/>
      <c r="AQ74" s="40">
        <f t="shared" si="17"/>
        <v>7</v>
      </c>
      <c r="AR74" s="3">
        <f>34*4</f>
        <v>136</v>
      </c>
      <c r="AS74" s="41">
        <f t="shared" si="16"/>
        <v>5.1470588235294115E-2</v>
      </c>
    </row>
    <row r="75" spans="1:45" s="6" customFormat="1" ht="15" customHeight="1" x14ac:dyDescent="0.2">
      <c r="A75" s="147"/>
      <c r="B75" s="132"/>
      <c r="C75" s="39" t="s">
        <v>82</v>
      </c>
      <c r="D75" s="46"/>
      <c r="E75" s="26"/>
      <c r="F75" s="95" t="s">
        <v>145</v>
      </c>
      <c r="G75" s="27"/>
      <c r="H75" s="43"/>
      <c r="I75" s="27"/>
      <c r="J75" s="27"/>
      <c r="K75" s="95" t="s">
        <v>146</v>
      </c>
      <c r="L75" s="27"/>
      <c r="M75" s="26"/>
      <c r="N75" s="27"/>
      <c r="O75" s="27"/>
      <c r="P75" s="27"/>
      <c r="Q75" s="26"/>
      <c r="R75" s="27"/>
      <c r="S75" s="95" t="s">
        <v>147</v>
      </c>
      <c r="T75" s="27"/>
      <c r="U75" s="26"/>
      <c r="V75" s="27"/>
      <c r="W75" s="27"/>
      <c r="X75" s="118" t="s">
        <v>322</v>
      </c>
      <c r="Y75" s="27"/>
      <c r="Z75" s="27"/>
      <c r="AA75" s="120"/>
      <c r="AB75" s="119" t="s">
        <v>323</v>
      </c>
      <c r="AC75" s="43"/>
      <c r="AD75" s="43"/>
      <c r="AE75" s="26"/>
      <c r="AF75" s="26"/>
      <c r="AG75" s="27"/>
      <c r="AH75" s="27"/>
      <c r="AI75" s="102" t="s">
        <v>324</v>
      </c>
      <c r="AJ75" s="26"/>
      <c r="AK75" s="102" t="s">
        <v>325</v>
      </c>
      <c r="AL75" s="121"/>
      <c r="AM75" s="43"/>
      <c r="AN75" s="43"/>
      <c r="AO75" s="43"/>
      <c r="AP75" s="43"/>
      <c r="AQ75" s="40">
        <f t="shared" si="17"/>
        <v>7</v>
      </c>
      <c r="AR75" s="3">
        <f t="shared" ref="AR75:AR79" si="18">34*4</f>
        <v>136</v>
      </c>
      <c r="AS75" s="41">
        <f t="shared" si="16"/>
        <v>5.1470588235294115E-2</v>
      </c>
    </row>
    <row r="76" spans="1:45" s="6" customFormat="1" ht="15" customHeight="1" x14ac:dyDescent="0.2">
      <c r="A76" s="147"/>
      <c r="B76" s="133"/>
      <c r="C76" s="39" t="s">
        <v>83</v>
      </c>
      <c r="D76" s="46"/>
      <c r="E76" s="26"/>
      <c r="F76" s="96" t="s">
        <v>145</v>
      </c>
      <c r="G76" s="27"/>
      <c r="H76" s="26"/>
      <c r="I76" s="26"/>
      <c r="J76" s="45"/>
      <c r="K76" s="96" t="s">
        <v>146</v>
      </c>
      <c r="L76" s="26"/>
      <c r="M76" s="26"/>
      <c r="N76" s="26"/>
      <c r="O76" s="26"/>
      <c r="P76" s="26"/>
      <c r="Q76" s="26"/>
      <c r="R76" s="27"/>
      <c r="S76" s="95" t="s">
        <v>147</v>
      </c>
      <c r="T76" s="27"/>
      <c r="U76" s="26"/>
      <c r="V76" s="27"/>
      <c r="W76" s="27"/>
      <c r="X76" s="118" t="s">
        <v>322</v>
      </c>
      <c r="Y76" s="27"/>
      <c r="Z76" s="27"/>
      <c r="AA76" s="120"/>
      <c r="AB76" s="119" t="s">
        <v>323</v>
      </c>
      <c r="AC76" s="27"/>
      <c r="AD76" s="26"/>
      <c r="AE76" s="26"/>
      <c r="AF76" s="26"/>
      <c r="AG76" s="26"/>
      <c r="AH76" s="26"/>
      <c r="AI76" s="102" t="s">
        <v>324</v>
      </c>
      <c r="AJ76" s="43"/>
      <c r="AK76" s="102" t="s">
        <v>325</v>
      </c>
      <c r="AL76" s="121"/>
      <c r="AM76" s="43"/>
      <c r="AN76" s="43"/>
      <c r="AO76" s="43"/>
      <c r="AP76" s="43"/>
      <c r="AQ76" s="40">
        <f>COUNTA(E76:AP76)</f>
        <v>7</v>
      </c>
      <c r="AR76" s="3">
        <f t="shared" si="18"/>
        <v>136</v>
      </c>
      <c r="AS76" s="41">
        <f t="shared" si="16"/>
        <v>5.1470588235294115E-2</v>
      </c>
    </row>
    <row r="77" spans="1:45" s="6" customFormat="1" x14ac:dyDescent="0.2">
      <c r="A77" s="147"/>
      <c r="B77" s="131" t="s">
        <v>16</v>
      </c>
      <c r="C77" s="39" t="s">
        <v>81</v>
      </c>
      <c r="D77" s="46"/>
      <c r="E77" s="26"/>
      <c r="F77" s="26"/>
      <c r="G77" s="26"/>
      <c r="H77" s="27"/>
      <c r="I77" s="94" t="s">
        <v>148</v>
      </c>
      <c r="J77" s="26"/>
      <c r="K77" s="26"/>
      <c r="L77" s="26"/>
      <c r="M77" s="26"/>
      <c r="N77" s="26"/>
      <c r="O77" s="26"/>
      <c r="P77" s="96" t="s">
        <v>149</v>
      </c>
      <c r="Q77" s="26"/>
      <c r="R77" s="27"/>
      <c r="S77" s="95" t="s">
        <v>150</v>
      </c>
      <c r="T77" s="27"/>
      <c r="U77" s="26"/>
      <c r="V77" s="27"/>
      <c r="W77" s="27"/>
      <c r="X77" s="26"/>
      <c r="Y77" s="27"/>
      <c r="Z77" s="27"/>
      <c r="AA77" s="27"/>
      <c r="AB77" s="27"/>
      <c r="AC77" s="122" t="s">
        <v>326</v>
      </c>
      <c r="AD77" s="118" t="s">
        <v>327</v>
      </c>
      <c r="AE77" s="26"/>
      <c r="AF77" s="26"/>
      <c r="AG77" s="26"/>
      <c r="AH77" s="26"/>
      <c r="AI77" s="43"/>
      <c r="AJ77" s="104" t="s">
        <v>328</v>
      </c>
      <c r="AK77" s="27"/>
      <c r="AL77" s="99" t="s">
        <v>329</v>
      </c>
      <c r="AM77" s="43"/>
      <c r="AN77" s="43"/>
      <c r="AO77" s="43"/>
      <c r="AP77" s="43"/>
      <c r="AQ77" s="40">
        <f>COUNTA(E77:AP77)</f>
        <v>7</v>
      </c>
      <c r="AR77" s="3">
        <f t="shared" si="18"/>
        <v>136</v>
      </c>
      <c r="AS77" s="41">
        <f t="shared" si="16"/>
        <v>5.1470588235294115E-2</v>
      </c>
    </row>
    <row r="78" spans="1:45" ht="12.75" customHeight="1" x14ac:dyDescent="0.2">
      <c r="A78" s="147"/>
      <c r="B78" s="132"/>
      <c r="C78" s="39" t="s">
        <v>82</v>
      </c>
      <c r="D78" s="46"/>
      <c r="E78" s="26"/>
      <c r="F78" s="27"/>
      <c r="G78" s="27"/>
      <c r="H78" s="45"/>
      <c r="I78" s="94" t="s">
        <v>148</v>
      </c>
      <c r="J78" s="27"/>
      <c r="K78" s="27"/>
      <c r="L78" s="27"/>
      <c r="M78" s="26"/>
      <c r="N78" s="27"/>
      <c r="O78" s="27"/>
      <c r="P78" s="96" t="s">
        <v>149</v>
      </c>
      <c r="Q78" s="26"/>
      <c r="R78" s="27"/>
      <c r="S78" s="95" t="s">
        <v>150</v>
      </c>
      <c r="T78" s="27"/>
      <c r="U78" s="26"/>
      <c r="V78" s="27"/>
      <c r="W78" s="27"/>
      <c r="X78" s="26"/>
      <c r="Y78" s="27"/>
      <c r="Z78" s="27"/>
      <c r="AA78" s="27"/>
      <c r="AB78" s="27"/>
      <c r="AC78" s="122" t="s">
        <v>326</v>
      </c>
      <c r="AD78" s="118" t="s">
        <v>327</v>
      </c>
      <c r="AE78" s="26"/>
      <c r="AF78" s="26"/>
      <c r="AG78" s="26"/>
      <c r="AH78" s="26"/>
      <c r="AI78" s="43"/>
      <c r="AJ78" s="104" t="s">
        <v>328</v>
      </c>
      <c r="AK78" s="27"/>
      <c r="AL78" s="99" t="s">
        <v>329</v>
      </c>
      <c r="AM78" s="43"/>
      <c r="AN78" s="43"/>
      <c r="AO78" s="43"/>
      <c r="AP78" s="43"/>
      <c r="AQ78" s="40">
        <f t="shared" ref="AQ78:AQ97" si="19">COUNTA(E78:AP78)</f>
        <v>7</v>
      </c>
      <c r="AR78" s="3">
        <f t="shared" si="18"/>
        <v>136</v>
      </c>
      <c r="AS78" s="41">
        <f t="shared" si="16"/>
        <v>5.1470588235294115E-2</v>
      </c>
    </row>
    <row r="79" spans="1:45" ht="12.75" customHeight="1" x14ac:dyDescent="0.2">
      <c r="A79" s="147"/>
      <c r="B79" s="133"/>
      <c r="C79" s="39" t="s">
        <v>83</v>
      </c>
      <c r="D79" s="46"/>
      <c r="E79" s="26"/>
      <c r="F79" s="27"/>
      <c r="G79" s="45"/>
      <c r="H79" s="27"/>
      <c r="I79" s="98" t="s">
        <v>148</v>
      </c>
      <c r="J79" s="27"/>
      <c r="K79" s="27"/>
      <c r="L79" s="27"/>
      <c r="M79" s="26"/>
      <c r="N79" s="27"/>
      <c r="O79" s="27"/>
      <c r="P79" s="96" t="s">
        <v>149</v>
      </c>
      <c r="Q79" s="26"/>
      <c r="R79" s="27"/>
      <c r="S79" s="95" t="s">
        <v>150</v>
      </c>
      <c r="T79" s="27"/>
      <c r="U79" s="26"/>
      <c r="V79" s="27"/>
      <c r="W79" s="27"/>
      <c r="X79" s="26"/>
      <c r="Y79" s="27"/>
      <c r="Z79" s="27"/>
      <c r="AA79" s="27"/>
      <c r="AB79" s="27"/>
      <c r="AC79" s="122" t="s">
        <v>326</v>
      </c>
      <c r="AD79" s="118" t="s">
        <v>327</v>
      </c>
      <c r="AE79" s="26"/>
      <c r="AF79" s="26"/>
      <c r="AG79" s="26"/>
      <c r="AH79" s="26"/>
      <c r="AI79" s="43"/>
      <c r="AJ79" s="104" t="s">
        <v>328</v>
      </c>
      <c r="AK79" s="27"/>
      <c r="AL79" s="99" t="s">
        <v>329</v>
      </c>
      <c r="AM79" s="43"/>
      <c r="AN79" s="43"/>
      <c r="AO79" s="43"/>
      <c r="AP79" s="43"/>
      <c r="AQ79" s="40">
        <f t="shared" si="19"/>
        <v>7</v>
      </c>
      <c r="AR79" s="3">
        <f t="shared" si="18"/>
        <v>136</v>
      </c>
      <c r="AS79" s="41">
        <f t="shared" si="16"/>
        <v>5.1470588235294115E-2</v>
      </c>
    </row>
    <row r="80" spans="1:45" ht="12.75" customHeight="1" x14ac:dyDescent="0.2">
      <c r="A80" s="147"/>
      <c r="B80" s="131" t="s">
        <v>17</v>
      </c>
      <c r="C80" s="39" t="s">
        <v>81</v>
      </c>
      <c r="D80" s="46"/>
      <c r="E80" s="26"/>
      <c r="F80" s="27"/>
      <c r="G80" s="27"/>
      <c r="H80" s="27"/>
      <c r="I80" s="26"/>
      <c r="J80" s="27"/>
      <c r="K80" s="27"/>
      <c r="L80" s="95" t="s">
        <v>151</v>
      </c>
      <c r="M80" s="26"/>
      <c r="N80" s="27"/>
      <c r="O80" s="27"/>
      <c r="P80" s="95" t="s">
        <v>152</v>
      </c>
      <c r="Q80" s="27"/>
      <c r="R80" s="27"/>
      <c r="S80" s="27"/>
      <c r="T80" s="95" t="s">
        <v>153</v>
      </c>
      <c r="U80" s="26"/>
      <c r="V80" s="27"/>
      <c r="W80" s="27"/>
      <c r="X80" s="26"/>
      <c r="Y80" s="122" t="s">
        <v>330</v>
      </c>
      <c r="Z80" s="27"/>
      <c r="AA80" s="27"/>
      <c r="AB80" s="27"/>
      <c r="AC80" s="27"/>
      <c r="AD80" s="27"/>
      <c r="AE80" s="26"/>
      <c r="AF80" s="26"/>
      <c r="AG80" s="43"/>
      <c r="AH80" s="43"/>
      <c r="AI80" s="43"/>
      <c r="AJ80" s="43"/>
      <c r="AK80" s="99" t="s">
        <v>331</v>
      </c>
      <c r="AL80" s="27"/>
      <c r="AM80" s="43"/>
      <c r="AN80" s="43"/>
      <c r="AO80" s="43"/>
      <c r="AP80" s="43"/>
      <c r="AQ80" s="40">
        <f t="shared" si="19"/>
        <v>5</v>
      </c>
      <c r="AR80" s="3">
        <f>34*2</f>
        <v>68</v>
      </c>
      <c r="AS80" s="41">
        <f t="shared" si="16"/>
        <v>7.3529411764705885E-2</v>
      </c>
    </row>
    <row r="81" spans="1:45" ht="12.75" customHeight="1" x14ac:dyDescent="0.2">
      <c r="A81" s="147"/>
      <c r="B81" s="132"/>
      <c r="C81" s="39" t="s">
        <v>82</v>
      </c>
      <c r="D81" s="46"/>
      <c r="E81" s="26"/>
      <c r="F81" s="27"/>
      <c r="G81" s="27"/>
      <c r="H81" s="27"/>
      <c r="I81" s="26"/>
      <c r="J81" s="27"/>
      <c r="K81" s="27"/>
      <c r="L81" s="95" t="s">
        <v>151</v>
      </c>
      <c r="M81" s="26"/>
      <c r="N81" s="27"/>
      <c r="O81" s="27"/>
      <c r="P81" s="95" t="s">
        <v>152</v>
      </c>
      <c r="Q81" s="26"/>
      <c r="R81" s="27"/>
      <c r="S81" s="27"/>
      <c r="T81" s="95" t="s">
        <v>153</v>
      </c>
      <c r="U81" s="26"/>
      <c r="V81" s="27"/>
      <c r="W81" s="27"/>
      <c r="X81" s="26"/>
      <c r="Y81" s="122" t="s">
        <v>330</v>
      </c>
      <c r="Z81" s="27"/>
      <c r="AA81" s="27"/>
      <c r="AB81" s="26"/>
      <c r="AC81" s="27"/>
      <c r="AD81" s="43"/>
      <c r="AE81" s="26"/>
      <c r="AF81" s="26"/>
      <c r="AG81" s="27"/>
      <c r="AH81" s="27"/>
      <c r="AI81" s="43"/>
      <c r="AJ81" s="26"/>
      <c r="AK81" s="99" t="s">
        <v>331</v>
      </c>
      <c r="AL81" s="27"/>
      <c r="AM81" s="43"/>
      <c r="AN81" s="43"/>
      <c r="AO81" s="43"/>
      <c r="AP81" s="43"/>
      <c r="AQ81" s="40">
        <f t="shared" si="19"/>
        <v>5</v>
      </c>
      <c r="AR81" s="3">
        <f t="shared" ref="AR81:AR85" si="20">34*2</f>
        <v>68</v>
      </c>
      <c r="AS81" s="41">
        <f t="shared" si="16"/>
        <v>7.3529411764705885E-2</v>
      </c>
    </row>
    <row r="82" spans="1:45" ht="12.75" customHeight="1" x14ac:dyDescent="0.2">
      <c r="A82" s="147"/>
      <c r="B82" s="133"/>
      <c r="C82" s="39" t="s">
        <v>83</v>
      </c>
      <c r="D82" s="46"/>
      <c r="E82" s="26"/>
      <c r="F82" s="27"/>
      <c r="G82" s="27"/>
      <c r="H82" s="27"/>
      <c r="I82" s="26"/>
      <c r="J82" s="27"/>
      <c r="K82" s="27"/>
      <c r="L82" s="95" t="s">
        <v>151</v>
      </c>
      <c r="M82" s="26"/>
      <c r="N82" s="27"/>
      <c r="O82" s="27"/>
      <c r="P82" s="95" t="s">
        <v>154</v>
      </c>
      <c r="Q82" s="26"/>
      <c r="R82" s="27"/>
      <c r="S82" s="27"/>
      <c r="T82" s="95" t="s">
        <v>155</v>
      </c>
      <c r="U82" s="26"/>
      <c r="V82" s="27"/>
      <c r="W82" s="27"/>
      <c r="X82" s="26"/>
      <c r="Y82" s="122" t="s">
        <v>332</v>
      </c>
      <c r="Z82" s="27"/>
      <c r="AA82" s="27"/>
      <c r="AB82" s="26"/>
      <c r="AC82" s="27"/>
      <c r="AD82" s="43"/>
      <c r="AE82" s="26"/>
      <c r="AF82" s="26"/>
      <c r="AG82" s="27"/>
      <c r="AH82" s="27"/>
      <c r="AI82" s="43"/>
      <c r="AJ82" s="26"/>
      <c r="AK82" s="99" t="s">
        <v>331</v>
      </c>
      <c r="AL82" s="27"/>
      <c r="AM82" s="43"/>
      <c r="AN82" s="43"/>
      <c r="AO82" s="43"/>
      <c r="AP82" s="43"/>
      <c r="AQ82" s="40">
        <f t="shared" si="19"/>
        <v>5</v>
      </c>
      <c r="AR82" s="3">
        <f t="shared" si="20"/>
        <v>68</v>
      </c>
      <c r="AS82" s="41">
        <f t="shared" si="16"/>
        <v>7.3529411764705885E-2</v>
      </c>
    </row>
    <row r="83" spans="1:45" ht="12.75" customHeight="1" x14ac:dyDescent="0.2">
      <c r="A83" s="147"/>
      <c r="B83" s="148" t="s">
        <v>157</v>
      </c>
      <c r="C83" s="39" t="s">
        <v>81</v>
      </c>
      <c r="D83" s="46"/>
      <c r="E83" s="26"/>
      <c r="F83" s="27"/>
      <c r="G83" s="27"/>
      <c r="H83" s="27"/>
      <c r="I83" s="26"/>
      <c r="J83" s="27"/>
      <c r="K83" s="27"/>
      <c r="L83" s="95" t="s">
        <v>156</v>
      </c>
      <c r="M83" s="26"/>
      <c r="N83" s="27"/>
      <c r="O83" s="27"/>
      <c r="P83" s="27"/>
      <c r="Q83" s="26"/>
      <c r="R83" s="27"/>
      <c r="S83" s="27"/>
      <c r="T83" s="27"/>
      <c r="U83" s="26"/>
      <c r="V83" s="27"/>
      <c r="W83" s="100" t="s">
        <v>314</v>
      </c>
      <c r="X83" s="26"/>
      <c r="Y83" s="27"/>
      <c r="Z83" s="27"/>
      <c r="AA83" s="27"/>
      <c r="AB83" s="26"/>
      <c r="AC83" s="27"/>
      <c r="AD83" s="43"/>
      <c r="AE83" s="26"/>
      <c r="AF83" s="26"/>
      <c r="AG83" s="27"/>
      <c r="AH83" s="100" t="s">
        <v>315</v>
      </c>
      <c r="AI83" s="43"/>
      <c r="AJ83" s="26"/>
      <c r="AK83" s="27"/>
      <c r="AL83" s="27"/>
      <c r="AM83" s="43"/>
      <c r="AN83" s="43"/>
      <c r="AO83" s="43"/>
      <c r="AP83" s="43"/>
      <c r="AQ83" s="40">
        <f t="shared" si="19"/>
        <v>3</v>
      </c>
      <c r="AR83" s="3">
        <f t="shared" si="20"/>
        <v>68</v>
      </c>
      <c r="AS83" s="41">
        <f t="shared" si="16"/>
        <v>4.4117647058823532E-2</v>
      </c>
    </row>
    <row r="84" spans="1:45" ht="12.75" customHeight="1" x14ac:dyDescent="0.2">
      <c r="A84" s="147"/>
      <c r="B84" s="149"/>
      <c r="C84" s="39" t="s">
        <v>82</v>
      </c>
      <c r="D84" s="46"/>
      <c r="E84" s="26"/>
      <c r="F84" s="27"/>
      <c r="G84" s="27"/>
      <c r="H84" s="27"/>
      <c r="I84" s="26"/>
      <c r="J84" s="27"/>
      <c r="K84" s="27"/>
      <c r="L84" s="95" t="s">
        <v>156</v>
      </c>
      <c r="M84" s="26"/>
      <c r="N84" s="27"/>
      <c r="O84" s="27"/>
      <c r="P84" s="27"/>
      <c r="Q84" s="26"/>
      <c r="R84" s="27"/>
      <c r="S84" s="27"/>
      <c r="T84" s="27"/>
      <c r="U84" s="26"/>
      <c r="V84" s="27"/>
      <c r="W84" s="100" t="s">
        <v>314</v>
      </c>
      <c r="X84" s="26"/>
      <c r="Y84" s="27"/>
      <c r="Z84" s="27"/>
      <c r="AA84" s="27"/>
      <c r="AB84" s="26"/>
      <c r="AC84" s="27"/>
      <c r="AD84" s="43"/>
      <c r="AE84" s="26"/>
      <c r="AF84" s="26"/>
      <c r="AG84" s="27"/>
      <c r="AH84" s="100" t="s">
        <v>315</v>
      </c>
      <c r="AI84" s="43"/>
      <c r="AJ84" s="26"/>
      <c r="AK84" s="27"/>
      <c r="AL84" s="27"/>
      <c r="AM84" s="43"/>
      <c r="AN84" s="43"/>
      <c r="AO84" s="43"/>
      <c r="AP84" s="43"/>
      <c r="AQ84" s="40">
        <f t="shared" si="19"/>
        <v>3</v>
      </c>
      <c r="AR84" s="3">
        <f t="shared" si="20"/>
        <v>68</v>
      </c>
      <c r="AS84" s="41">
        <f t="shared" si="16"/>
        <v>4.4117647058823532E-2</v>
      </c>
    </row>
    <row r="85" spans="1:45" ht="12.75" customHeight="1" x14ac:dyDescent="0.2">
      <c r="A85" s="147"/>
      <c r="B85" s="150"/>
      <c r="C85" s="39" t="s">
        <v>83</v>
      </c>
      <c r="D85" s="46"/>
      <c r="E85" s="26"/>
      <c r="F85" s="27"/>
      <c r="G85" s="27"/>
      <c r="H85" s="27"/>
      <c r="I85" s="26"/>
      <c r="J85" s="27"/>
      <c r="K85" s="27"/>
      <c r="L85" s="95" t="s">
        <v>156</v>
      </c>
      <c r="M85" s="26"/>
      <c r="N85" s="27"/>
      <c r="O85" s="27"/>
      <c r="P85" s="27"/>
      <c r="Q85" s="26"/>
      <c r="R85" s="27"/>
      <c r="S85" s="27"/>
      <c r="T85" s="27"/>
      <c r="U85" s="26"/>
      <c r="V85" s="27"/>
      <c r="W85" s="100" t="s">
        <v>314</v>
      </c>
      <c r="X85" s="26"/>
      <c r="Y85" s="27"/>
      <c r="Z85" s="27"/>
      <c r="AA85" s="27"/>
      <c r="AB85" s="26"/>
      <c r="AC85" s="27"/>
      <c r="AD85" s="43"/>
      <c r="AE85" s="26"/>
      <c r="AF85" s="26"/>
      <c r="AG85" s="27"/>
      <c r="AH85" s="100" t="s">
        <v>315</v>
      </c>
      <c r="AI85" s="43"/>
      <c r="AJ85" s="26"/>
      <c r="AK85" s="27"/>
      <c r="AL85" s="27"/>
      <c r="AM85" s="43"/>
      <c r="AN85" s="43"/>
      <c r="AO85" s="43"/>
      <c r="AP85" s="43"/>
      <c r="AQ85" s="40">
        <f t="shared" si="19"/>
        <v>3</v>
      </c>
      <c r="AR85" s="3">
        <f t="shared" si="20"/>
        <v>68</v>
      </c>
      <c r="AS85" s="41">
        <f t="shared" si="16"/>
        <v>4.4117647058823532E-2</v>
      </c>
    </row>
    <row r="86" spans="1:45" ht="12.75" customHeight="1" x14ac:dyDescent="0.2">
      <c r="A86" s="147"/>
      <c r="B86" s="131" t="s">
        <v>53</v>
      </c>
      <c r="C86" s="39" t="s">
        <v>81</v>
      </c>
      <c r="D86" s="46"/>
      <c r="E86" s="26"/>
      <c r="F86" s="27"/>
      <c r="G86" s="27"/>
      <c r="H86" s="27"/>
      <c r="I86" s="26"/>
      <c r="J86" s="27"/>
      <c r="K86" s="27"/>
      <c r="L86" s="27"/>
      <c r="M86" s="26"/>
      <c r="N86" s="27"/>
      <c r="O86" s="27"/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27"/>
      <c r="AA86" s="43"/>
      <c r="AB86" s="26"/>
      <c r="AC86" s="27"/>
      <c r="AD86" s="27"/>
      <c r="AE86" s="26"/>
      <c r="AF86" s="26"/>
      <c r="AG86" s="27"/>
      <c r="AH86" s="27"/>
      <c r="AI86" s="27"/>
      <c r="AJ86" s="43"/>
      <c r="AK86" s="27"/>
      <c r="AL86" s="27"/>
      <c r="AM86" s="43"/>
      <c r="AN86" s="43"/>
      <c r="AO86" s="43"/>
      <c r="AP86" s="43"/>
      <c r="AQ86" s="40">
        <f t="shared" si="19"/>
        <v>0</v>
      </c>
      <c r="AR86" s="3">
        <f>34*1</f>
        <v>34</v>
      </c>
      <c r="AS86" s="41">
        <f t="shared" si="16"/>
        <v>0</v>
      </c>
    </row>
    <row r="87" spans="1:45" ht="12.75" customHeight="1" x14ac:dyDescent="0.2">
      <c r="A87" s="147"/>
      <c r="B87" s="132"/>
      <c r="C87" s="24" t="s">
        <v>82</v>
      </c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3"/>
      <c r="AN87" s="43"/>
      <c r="AO87" s="43"/>
      <c r="AP87" s="43"/>
      <c r="AQ87" s="40">
        <f t="shared" si="19"/>
        <v>0</v>
      </c>
      <c r="AR87" s="3">
        <f t="shared" ref="AR87:AR94" si="21">34*1</f>
        <v>34</v>
      </c>
      <c r="AS87" s="41">
        <f t="shared" si="16"/>
        <v>0</v>
      </c>
    </row>
    <row r="88" spans="1:45" ht="15.75" customHeight="1" x14ac:dyDescent="0.2">
      <c r="A88" s="147"/>
      <c r="B88" s="133"/>
      <c r="C88" s="24" t="s">
        <v>83</v>
      </c>
      <c r="D88" s="47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0">
        <f t="shared" si="19"/>
        <v>0</v>
      </c>
      <c r="AR88" s="3">
        <f t="shared" si="21"/>
        <v>34</v>
      </c>
      <c r="AS88" s="41">
        <f t="shared" si="16"/>
        <v>0</v>
      </c>
    </row>
    <row r="89" spans="1:45" ht="12.75" customHeight="1" x14ac:dyDescent="0.2">
      <c r="A89" s="147"/>
      <c r="B89" s="131" t="s">
        <v>54</v>
      </c>
      <c r="C89" s="39" t="s">
        <v>81</v>
      </c>
      <c r="D89" s="42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40">
        <f t="shared" si="19"/>
        <v>0</v>
      </c>
      <c r="AR89" s="3">
        <f t="shared" si="21"/>
        <v>34</v>
      </c>
      <c r="AS89" s="41">
        <f t="shared" si="16"/>
        <v>0</v>
      </c>
    </row>
    <row r="90" spans="1:45" ht="14.25" customHeight="1" x14ac:dyDescent="0.2">
      <c r="A90" s="147"/>
      <c r="B90" s="132"/>
      <c r="C90" s="39" t="s">
        <v>82</v>
      </c>
      <c r="D90" s="42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40">
        <f t="shared" si="19"/>
        <v>0</v>
      </c>
      <c r="AR90" s="3">
        <f t="shared" si="21"/>
        <v>34</v>
      </c>
      <c r="AS90" s="41">
        <f t="shared" si="16"/>
        <v>0</v>
      </c>
    </row>
    <row r="91" spans="1:45" s="2" customFormat="1" ht="11.25" customHeight="1" x14ac:dyDescent="0.2">
      <c r="A91" s="147"/>
      <c r="B91" s="133"/>
      <c r="C91" s="39" t="s">
        <v>83</v>
      </c>
      <c r="D91" s="46"/>
      <c r="E91" s="26"/>
      <c r="F91" s="26"/>
      <c r="G91" s="27"/>
      <c r="H91" s="26"/>
      <c r="I91" s="26"/>
      <c r="J91" s="45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43"/>
      <c r="AN91" s="43"/>
      <c r="AO91" s="43"/>
      <c r="AP91" s="43"/>
      <c r="AQ91" s="40">
        <f t="shared" si="19"/>
        <v>0</v>
      </c>
      <c r="AR91" s="3">
        <f t="shared" si="21"/>
        <v>34</v>
      </c>
      <c r="AS91" s="41">
        <f t="shared" si="16"/>
        <v>0</v>
      </c>
    </row>
    <row r="92" spans="1:45" s="2" customFormat="1" ht="15" customHeight="1" x14ac:dyDescent="0.2">
      <c r="A92" s="147"/>
      <c r="B92" s="131" t="s">
        <v>55</v>
      </c>
      <c r="C92" s="39" t="s">
        <v>81</v>
      </c>
      <c r="D92" s="46"/>
      <c r="E92" s="26"/>
      <c r="F92" s="26"/>
      <c r="G92" s="26"/>
      <c r="H92" s="27"/>
      <c r="I92" s="45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43"/>
      <c r="AN92" s="43"/>
      <c r="AO92" s="43"/>
      <c r="AP92" s="43"/>
      <c r="AQ92" s="40">
        <f t="shared" si="19"/>
        <v>0</v>
      </c>
      <c r="AR92" s="3">
        <f t="shared" si="21"/>
        <v>34</v>
      </c>
      <c r="AS92" s="41">
        <f t="shared" si="16"/>
        <v>0</v>
      </c>
    </row>
    <row r="93" spans="1:45" s="6" customFormat="1" ht="13.5" customHeight="1" x14ac:dyDescent="0.2">
      <c r="A93" s="147"/>
      <c r="B93" s="132"/>
      <c r="C93" s="39" t="s">
        <v>82</v>
      </c>
      <c r="D93" s="46"/>
      <c r="E93" s="26"/>
      <c r="F93" s="27"/>
      <c r="G93" s="27"/>
      <c r="H93" s="45"/>
      <c r="I93" s="26"/>
      <c r="J93" s="27"/>
      <c r="K93" s="27"/>
      <c r="L93" s="27"/>
      <c r="M93" s="26"/>
      <c r="N93" s="27"/>
      <c r="O93" s="27"/>
      <c r="P93" s="27"/>
      <c r="Q93" s="26"/>
      <c r="R93" s="27"/>
      <c r="S93" s="27"/>
      <c r="T93" s="27"/>
      <c r="U93" s="26"/>
      <c r="V93" s="27"/>
      <c r="W93" s="27"/>
      <c r="X93" s="26"/>
      <c r="Y93" s="27"/>
      <c r="Z93" s="27"/>
      <c r="AA93" s="27"/>
      <c r="AB93" s="26"/>
      <c r="AC93" s="27"/>
      <c r="AD93" s="27"/>
      <c r="AE93" s="26"/>
      <c r="AF93" s="26"/>
      <c r="AG93" s="27"/>
      <c r="AH93" s="27"/>
      <c r="AI93" s="27"/>
      <c r="AJ93" s="26"/>
      <c r="AK93" s="27"/>
      <c r="AL93" s="27"/>
      <c r="AM93" s="43"/>
      <c r="AN93" s="43"/>
      <c r="AO93" s="43"/>
      <c r="AP93" s="43"/>
      <c r="AQ93" s="40">
        <f t="shared" si="19"/>
        <v>0</v>
      </c>
      <c r="AR93" s="3">
        <f t="shared" si="21"/>
        <v>34</v>
      </c>
      <c r="AS93" s="41">
        <f t="shared" si="16"/>
        <v>0</v>
      </c>
    </row>
    <row r="94" spans="1:45" s="6" customFormat="1" ht="15" customHeight="1" x14ac:dyDescent="0.2">
      <c r="A94" s="147"/>
      <c r="B94" s="133"/>
      <c r="C94" s="39" t="s">
        <v>83</v>
      </c>
      <c r="D94" s="46"/>
      <c r="E94" s="26"/>
      <c r="F94" s="27"/>
      <c r="G94" s="45"/>
      <c r="H94" s="27"/>
      <c r="I94" s="26"/>
      <c r="J94" s="27"/>
      <c r="K94" s="27"/>
      <c r="L94" s="27"/>
      <c r="M94" s="26"/>
      <c r="N94" s="27"/>
      <c r="O94" s="27"/>
      <c r="P94" s="27"/>
      <c r="Q94" s="26"/>
      <c r="R94" s="27"/>
      <c r="S94" s="27"/>
      <c r="T94" s="27"/>
      <c r="U94" s="26"/>
      <c r="V94" s="27"/>
      <c r="W94" s="27"/>
      <c r="X94" s="26"/>
      <c r="Y94" s="27"/>
      <c r="Z94" s="27"/>
      <c r="AA94" s="27"/>
      <c r="AB94" s="26"/>
      <c r="AC94" s="27"/>
      <c r="AD94" s="27"/>
      <c r="AE94" s="26"/>
      <c r="AF94" s="26"/>
      <c r="AG94" s="27"/>
      <c r="AH94" s="27"/>
      <c r="AI94" s="27"/>
      <c r="AJ94" s="26"/>
      <c r="AK94" s="27"/>
      <c r="AL94" s="27"/>
      <c r="AM94" s="43"/>
      <c r="AN94" s="43"/>
      <c r="AO94" s="43"/>
      <c r="AP94" s="43"/>
      <c r="AQ94" s="40">
        <f t="shared" si="19"/>
        <v>0</v>
      </c>
      <c r="AR94" s="3">
        <f t="shared" si="21"/>
        <v>34</v>
      </c>
      <c r="AS94" s="41">
        <f t="shared" si="16"/>
        <v>0</v>
      </c>
    </row>
    <row r="95" spans="1:45" s="6" customFormat="1" ht="15" customHeight="1" x14ac:dyDescent="0.2">
      <c r="A95" s="147"/>
      <c r="B95" s="130" t="s">
        <v>75</v>
      </c>
      <c r="C95" s="39" t="s">
        <v>81</v>
      </c>
      <c r="D95" s="46"/>
      <c r="E95" s="26"/>
      <c r="F95" s="27"/>
      <c r="G95" s="27"/>
      <c r="H95" s="45"/>
      <c r="I95" s="27"/>
      <c r="J95" s="27"/>
      <c r="K95" s="27"/>
      <c r="L95" s="27"/>
      <c r="M95" s="26"/>
      <c r="N95" s="27"/>
      <c r="O95" s="27"/>
      <c r="P95" s="27"/>
      <c r="Q95" s="26"/>
      <c r="R95" s="27"/>
      <c r="S95" s="27"/>
      <c r="T95" s="27"/>
      <c r="U95" s="26"/>
      <c r="V95" s="27"/>
      <c r="W95" s="27"/>
      <c r="X95" s="26"/>
      <c r="Y95" s="27"/>
      <c r="Z95" s="27"/>
      <c r="AA95" s="27"/>
      <c r="AB95" s="43"/>
      <c r="AC95" s="43"/>
      <c r="AD95" s="43"/>
      <c r="AE95" s="26"/>
      <c r="AF95" s="26"/>
      <c r="AG95" s="27"/>
      <c r="AH95" s="27"/>
      <c r="AI95" s="27"/>
      <c r="AJ95" s="26"/>
      <c r="AK95" s="27"/>
      <c r="AL95" s="27"/>
      <c r="AM95" s="43"/>
      <c r="AN95" s="43"/>
      <c r="AO95" s="43"/>
      <c r="AP95" s="43"/>
      <c r="AQ95" s="40">
        <f t="shared" si="19"/>
        <v>0</v>
      </c>
      <c r="AR95" s="3">
        <f>34*2</f>
        <v>68</v>
      </c>
      <c r="AS95" s="41">
        <f t="shared" si="16"/>
        <v>0</v>
      </c>
    </row>
    <row r="96" spans="1:45" s="6" customFormat="1" ht="15" customHeight="1" x14ac:dyDescent="0.2">
      <c r="A96" s="147"/>
      <c r="B96" s="130"/>
      <c r="C96" s="39" t="s">
        <v>82</v>
      </c>
      <c r="D96" s="46"/>
      <c r="E96" s="26"/>
      <c r="F96" s="27"/>
      <c r="G96" s="27"/>
      <c r="H96" s="27"/>
      <c r="I96" s="26"/>
      <c r="J96" s="27"/>
      <c r="K96" s="27"/>
      <c r="L96" s="27"/>
      <c r="M96" s="26"/>
      <c r="N96" s="27"/>
      <c r="O96" s="27"/>
      <c r="P96" s="27"/>
      <c r="Q96" s="26"/>
      <c r="R96" s="27"/>
      <c r="S96" s="27"/>
      <c r="T96" s="27"/>
      <c r="U96" s="26"/>
      <c r="V96" s="27"/>
      <c r="W96" s="27"/>
      <c r="X96" s="26"/>
      <c r="Y96" s="27"/>
      <c r="Z96" s="27"/>
      <c r="AA96" s="27"/>
      <c r="AB96" s="27"/>
      <c r="AC96" s="27"/>
      <c r="AD96" s="26"/>
      <c r="AE96" s="26"/>
      <c r="AF96" s="26"/>
      <c r="AG96" s="26"/>
      <c r="AH96" s="26"/>
      <c r="AI96" s="43"/>
      <c r="AJ96" s="43"/>
      <c r="AK96" s="27"/>
      <c r="AL96" s="27"/>
      <c r="AM96" s="43"/>
      <c r="AN96" s="43"/>
      <c r="AO96" s="43"/>
      <c r="AP96" s="43"/>
      <c r="AQ96" s="40">
        <f t="shared" si="19"/>
        <v>0</v>
      </c>
      <c r="AR96" s="3">
        <f t="shared" ref="AR96:AR97" si="22">34*2</f>
        <v>68</v>
      </c>
      <c r="AS96" s="41">
        <f t="shared" si="16"/>
        <v>0</v>
      </c>
    </row>
    <row r="97" spans="1:45" s="6" customFormat="1" ht="15" customHeight="1" x14ac:dyDescent="0.2">
      <c r="A97" s="147"/>
      <c r="B97" s="130"/>
      <c r="C97" s="39" t="s">
        <v>83</v>
      </c>
      <c r="D97" s="46"/>
      <c r="E97" s="26"/>
      <c r="F97" s="27"/>
      <c r="G97" s="27"/>
      <c r="H97" s="27"/>
      <c r="I97" s="26"/>
      <c r="J97" s="27"/>
      <c r="K97" s="27"/>
      <c r="L97" s="27"/>
      <c r="M97" s="26"/>
      <c r="N97" s="27"/>
      <c r="O97" s="27"/>
      <c r="P97" s="27"/>
      <c r="Q97" s="26"/>
      <c r="R97" s="27"/>
      <c r="S97" s="27"/>
      <c r="T97" s="27"/>
      <c r="U97" s="26"/>
      <c r="V97" s="27"/>
      <c r="W97" s="27"/>
      <c r="X97" s="26"/>
      <c r="Y97" s="27"/>
      <c r="Z97" s="27"/>
      <c r="AA97" s="27"/>
      <c r="AB97" s="27"/>
      <c r="AC97" s="27"/>
      <c r="AD97" s="26"/>
      <c r="AE97" s="26"/>
      <c r="AF97" s="26"/>
      <c r="AG97" s="26"/>
      <c r="AH97" s="26"/>
      <c r="AI97" s="43"/>
      <c r="AJ97" s="43"/>
      <c r="AK97" s="27"/>
      <c r="AL97" s="27"/>
      <c r="AM97" s="43"/>
      <c r="AN97" s="43"/>
      <c r="AO97" s="43"/>
      <c r="AP97" s="43"/>
      <c r="AQ97" s="40">
        <f t="shared" si="19"/>
        <v>0</v>
      </c>
      <c r="AR97" s="3">
        <f t="shared" si="22"/>
        <v>68</v>
      </c>
      <c r="AS97" s="41">
        <f t="shared" si="16"/>
        <v>0</v>
      </c>
    </row>
    <row r="98" spans="1:45" s="6" customFormat="1" ht="20.25" customHeight="1" x14ac:dyDescent="0.2">
      <c r="A98" s="69"/>
      <c r="B98" s="70"/>
      <c r="C98" s="70"/>
      <c r="D98" s="70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9"/>
      <c r="AN98" s="69"/>
      <c r="AO98" s="69"/>
      <c r="AP98" s="69"/>
      <c r="AQ98" s="69"/>
      <c r="AR98" s="69"/>
      <c r="AS98" s="69"/>
    </row>
    <row r="99" spans="1:45" s="49" customFormat="1" ht="123" customHeight="1" x14ac:dyDescent="0.2">
      <c r="A99" s="155" t="s">
        <v>24</v>
      </c>
      <c r="B99" s="155"/>
      <c r="C99" s="155"/>
      <c r="D99" s="155"/>
      <c r="E99" s="152" t="s">
        <v>40</v>
      </c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4"/>
      <c r="AQ99" s="160" t="s">
        <v>20</v>
      </c>
      <c r="AR99" s="160" t="s">
        <v>22</v>
      </c>
      <c r="AS99" s="182" t="s">
        <v>21</v>
      </c>
    </row>
    <row r="100" spans="1:45" s="49" customFormat="1" ht="12.75" customHeight="1" x14ac:dyDescent="0.2">
      <c r="A100" s="134" t="s">
        <v>0</v>
      </c>
      <c r="B100" s="136"/>
      <c r="C100" s="131" t="s">
        <v>64</v>
      </c>
      <c r="D100" s="23" t="s">
        <v>18</v>
      </c>
      <c r="E100" s="161" t="s">
        <v>1</v>
      </c>
      <c r="F100" s="162"/>
      <c r="G100" s="162"/>
      <c r="H100" s="163"/>
      <c r="I100" s="161" t="s">
        <v>2</v>
      </c>
      <c r="J100" s="162"/>
      <c r="K100" s="162"/>
      <c r="L100" s="163"/>
      <c r="M100" s="161" t="s">
        <v>3</v>
      </c>
      <c r="N100" s="162"/>
      <c r="O100" s="162"/>
      <c r="P100" s="163"/>
      <c r="Q100" s="161" t="s">
        <v>4</v>
      </c>
      <c r="R100" s="162"/>
      <c r="S100" s="162"/>
      <c r="T100" s="163"/>
      <c r="U100" s="130" t="s">
        <v>5</v>
      </c>
      <c r="V100" s="130"/>
      <c r="W100" s="130"/>
      <c r="X100" s="130" t="s">
        <v>6</v>
      </c>
      <c r="Y100" s="130"/>
      <c r="Z100" s="130"/>
      <c r="AA100" s="130"/>
      <c r="AB100" s="130" t="s">
        <v>7</v>
      </c>
      <c r="AC100" s="130"/>
      <c r="AD100" s="130"/>
      <c r="AE100" s="130" t="s">
        <v>8</v>
      </c>
      <c r="AF100" s="130"/>
      <c r="AG100" s="130"/>
      <c r="AH100" s="130"/>
      <c r="AI100" s="130"/>
      <c r="AJ100" s="130" t="s">
        <v>9</v>
      </c>
      <c r="AK100" s="130"/>
      <c r="AL100" s="130"/>
      <c r="AM100" s="130" t="s">
        <v>10</v>
      </c>
      <c r="AN100" s="130"/>
      <c r="AO100" s="130"/>
      <c r="AP100" s="130"/>
      <c r="AQ100" s="160"/>
      <c r="AR100" s="160"/>
      <c r="AS100" s="182"/>
    </row>
    <row r="101" spans="1:45" s="49" customFormat="1" x14ac:dyDescent="0.2">
      <c r="A101" s="137"/>
      <c r="B101" s="139"/>
      <c r="C101" s="133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60"/>
      <c r="AR101" s="160"/>
      <c r="AS101" s="182"/>
    </row>
    <row r="102" spans="1:45" ht="12.75" customHeight="1" x14ac:dyDescent="0.2">
      <c r="A102" s="129" t="s">
        <v>25</v>
      </c>
      <c r="B102" s="131" t="s">
        <v>13</v>
      </c>
      <c r="C102" s="39" t="s">
        <v>84</v>
      </c>
      <c r="D102" s="25"/>
      <c r="E102" s="4"/>
      <c r="F102" s="99" t="s">
        <v>158</v>
      </c>
      <c r="G102" s="27"/>
      <c r="H102" s="27"/>
      <c r="I102" s="27"/>
      <c r="J102" s="27"/>
      <c r="K102" s="27"/>
      <c r="L102" s="99" t="s">
        <v>159</v>
      </c>
      <c r="M102" s="27"/>
      <c r="N102" s="27"/>
      <c r="O102" s="99" t="s">
        <v>160</v>
      </c>
      <c r="P102" s="27"/>
      <c r="Q102" s="27"/>
      <c r="R102" s="27"/>
      <c r="S102" s="27"/>
      <c r="T102" s="99" t="s">
        <v>161</v>
      </c>
      <c r="U102" s="27"/>
      <c r="V102" s="99" t="s">
        <v>284</v>
      </c>
      <c r="W102" s="27"/>
      <c r="X102" s="27"/>
      <c r="Y102" s="27"/>
      <c r="Z102" s="99" t="s">
        <v>285</v>
      </c>
      <c r="AA102" s="27"/>
      <c r="AB102" s="27"/>
      <c r="AC102" s="27"/>
      <c r="AD102" s="99" t="s">
        <v>286</v>
      </c>
      <c r="AE102" s="27"/>
      <c r="AF102" s="27"/>
      <c r="AG102" s="27"/>
      <c r="AH102" s="123" t="s">
        <v>333</v>
      </c>
      <c r="AI102" s="27"/>
      <c r="AJ102" s="27"/>
      <c r="AK102" s="27"/>
      <c r="AL102" s="27"/>
      <c r="AM102" s="44"/>
      <c r="AN102" s="7"/>
      <c r="AO102" s="7"/>
      <c r="AP102" s="7"/>
      <c r="AQ102" s="7">
        <f t="shared" ref="AQ102:AQ131" si="23">SUM(E102:AP102)</f>
        <v>0</v>
      </c>
      <c r="AR102" s="51">
        <f>34*5</f>
        <v>170</v>
      </c>
      <c r="AS102" s="8">
        <f t="shared" ref="AS102:AS131" si="24">AQ102/AR102</f>
        <v>0</v>
      </c>
    </row>
    <row r="103" spans="1:45" ht="12.75" customHeight="1" x14ac:dyDescent="0.2">
      <c r="A103" s="129"/>
      <c r="B103" s="132"/>
      <c r="C103" s="39" t="s">
        <v>85</v>
      </c>
      <c r="D103" s="25"/>
      <c r="E103" s="4"/>
      <c r="F103" s="99" t="s">
        <v>158</v>
      </c>
      <c r="G103" s="27"/>
      <c r="H103" s="27"/>
      <c r="I103" s="27"/>
      <c r="J103" s="27"/>
      <c r="K103" s="27"/>
      <c r="L103" s="99" t="s">
        <v>159</v>
      </c>
      <c r="M103" s="27"/>
      <c r="N103" s="27"/>
      <c r="O103" s="99" t="s">
        <v>160</v>
      </c>
      <c r="P103" s="27"/>
      <c r="Q103" s="27"/>
      <c r="R103" s="27"/>
      <c r="S103" s="27"/>
      <c r="T103" s="99" t="s">
        <v>161</v>
      </c>
      <c r="U103" s="27"/>
      <c r="V103" s="99" t="s">
        <v>284</v>
      </c>
      <c r="W103" s="27"/>
      <c r="X103" s="27"/>
      <c r="Y103" s="27"/>
      <c r="Z103" s="99" t="s">
        <v>285</v>
      </c>
      <c r="AA103" s="27"/>
      <c r="AB103" s="27"/>
      <c r="AC103" s="27"/>
      <c r="AD103" s="99" t="s">
        <v>286</v>
      </c>
      <c r="AE103" s="27"/>
      <c r="AF103" s="27"/>
      <c r="AG103" s="27"/>
      <c r="AH103" s="123" t="s">
        <v>333</v>
      </c>
      <c r="AI103" s="27"/>
      <c r="AJ103" s="27"/>
      <c r="AK103" s="27"/>
      <c r="AL103" s="27"/>
      <c r="AM103" s="44"/>
      <c r="AN103" s="7"/>
      <c r="AO103" s="7"/>
      <c r="AP103" s="7"/>
      <c r="AQ103" s="7">
        <f t="shared" si="23"/>
        <v>0</v>
      </c>
      <c r="AR103" s="51">
        <f t="shared" ref="AR103:AR104" si="25">34*5</f>
        <v>170</v>
      </c>
      <c r="AS103" s="8">
        <f t="shared" si="24"/>
        <v>0</v>
      </c>
    </row>
    <row r="104" spans="1:45" ht="12.75" customHeight="1" x14ac:dyDescent="0.2">
      <c r="A104" s="129"/>
      <c r="B104" s="133"/>
      <c r="C104" s="39" t="s">
        <v>86</v>
      </c>
      <c r="D104" s="25"/>
      <c r="E104" s="4"/>
      <c r="F104" s="99" t="s">
        <v>158</v>
      </c>
      <c r="G104" s="27"/>
      <c r="H104" s="27"/>
      <c r="I104" s="27"/>
      <c r="J104" s="27"/>
      <c r="K104" s="27"/>
      <c r="L104" s="99" t="s">
        <v>159</v>
      </c>
      <c r="M104" s="27"/>
      <c r="N104" s="27"/>
      <c r="O104" s="99" t="s">
        <v>160</v>
      </c>
      <c r="P104" s="27"/>
      <c r="Q104" s="27"/>
      <c r="R104" s="27"/>
      <c r="S104" s="27"/>
      <c r="T104" s="99" t="s">
        <v>161</v>
      </c>
      <c r="U104" s="27"/>
      <c r="V104" s="99" t="s">
        <v>284</v>
      </c>
      <c r="W104" s="27"/>
      <c r="X104" s="27"/>
      <c r="Y104" s="27"/>
      <c r="Z104" s="99" t="s">
        <v>285</v>
      </c>
      <c r="AA104" s="27"/>
      <c r="AB104" s="27"/>
      <c r="AC104" s="27"/>
      <c r="AD104" s="99" t="s">
        <v>286</v>
      </c>
      <c r="AE104" s="27"/>
      <c r="AF104" s="27"/>
      <c r="AG104" s="27"/>
      <c r="AH104" s="123" t="s">
        <v>333</v>
      </c>
      <c r="AI104" s="27"/>
      <c r="AJ104" s="27"/>
      <c r="AK104" s="27"/>
      <c r="AL104" s="27"/>
      <c r="AM104" s="44"/>
      <c r="AN104" s="7"/>
      <c r="AO104" s="7"/>
      <c r="AP104" s="7"/>
      <c r="AQ104" s="7">
        <f t="shared" si="23"/>
        <v>0</v>
      </c>
      <c r="AR104" s="51">
        <f t="shared" si="25"/>
        <v>170</v>
      </c>
      <c r="AS104" s="8">
        <f t="shared" si="24"/>
        <v>0</v>
      </c>
    </row>
    <row r="105" spans="1:45" ht="12.75" customHeight="1" x14ac:dyDescent="0.2">
      <c r="A105" s="129"/>
      <c r="B105" s="131" t="s">
        <v>11</v>
      </c>
      <c r="C105" s="24" t="s">
        <v>84</v>
      </c>
      <c r="D105" s="25"/>
      <c r="E105" s="4"/>
      <c r="F105" s="27"/>
      <c r="G105" s="99" t="s">
        <v>162</v>
      </c>
      <c r="H105" s="27"/>
      <c r="I105" s="27"/>
      <c r="J105" s="27"/>
      <c r="K105" s="99" t="s">
        <v>163</v>
      </c>
      <c r="L105" s="27"/>
      <c r="M105" s="27"/>
      <c r="N105" s="27"/>
      <c r="O105" s="27"/>
      <c r="P105" s="99" t="s">
        <v>164</v>
      </c>
      <c r="Q105" s="27"/>
      <c r="R105" s="27"/>
      <c r="S105" s="27"/>
      <c r="T105" s="99" t="s">
        <v>165</v>
      </c>
      <c r="U105" s="27"/>
      <c r="V105" s="27"/>
      <c r="W105" s="27"/>
      <c r="X105" s="99" t="s">
        <v>288</v>
      </c>
      <c r="Y105" s="27"/>
      <c r="Z105" s="27"/>
      <c r="AA105" s="27"/>
      <c r="AB105" s="27"/>
      <c r="AC105" s="27"/>
      <c r="AD105" s="99" t="s">
        <v>289</v>
      </c>
      <c r="AE105" s="27"/>
      <c r="AF105" s="27"/>
      <c r="AG105" s="27"/>
      <c r="AH105" s="123" t="s">
        <v>334</v>
      </c>
      <c r="AI105" s="27"/>
      <c r="AJ105" s="27"/>
      <c r="AK105" s="99" t="s">
        <v>290</v>
      </c>
      <c r="AL105" s="27"/>
      <c r="AM105" s="44"/>
      <c r="AN105" s="7"/>
      <c r="AO105" s="7"/>
      <c r="AP105" s="7"/>
      <c r="AQ105" s="7">
        <f t="shared" si="23"/>
        <v>0</v>
      </c>
      <c r="AR105" s="51">
        <f>34*4</f>
        <v>136</v>
      </c>
      <c r="AS105" s="8">
        <f t="shared" si="24"/>
        <v>0</v>
      </c>
    </row>
    <row r="106" spans="1:45" ht="12.75" customHeight="1" x14ac:dyDescent="0.2">
      <c r="A106" s="129"/>
      <c r="B106" s="132"/>
      <c r="C106" s="39" t="s">
        <v>85</v>
      </c>
      <c r="D106" s="25"/>
      <c r="E106" s="4"/>
      <c r="F106" s="27"/>
      <c r="G106" s="99" t="s">
        <v>162</v>
      </c>
      <c r="H106" s="27"/>
      <c r="I106" s="27"/>
      <c r="J106" s="27"/>
      <c r="K106" s="99" t="s">
        <v>163</v>
      </c>
      <c r="L106" s="27"/>
      <c r="M106" s="27"/>
      <c r="N106" s="27"/>
      <c r="O106" s="27"/>
      <c r="P106" s="99" t="s">
        <v>164</v>
      </c>
      <c r="Q106" s="27"/>
      <c r="R106" s="27"/>
      <c r="S106" s="27"/>
      <c r="T106" s="99" t="s">
        <v>165</v>
      </c>
      <c r="U106" s="27"/>
      <c r="V106" s="27"/>
      <c r="W106" s="27"/>
      <c r="X106" s="99" t="s">
        <v>288</v>
      </c>
      <c r="Y106" s="27"/>
      <c r="Z106" s="27"/>
      <c r="AA106" s="27"/>
      <c r="AB106" s="27"/>
      <c r="AC106" s="27"/>
      <c r="AD106" s="99" t="s">
        <v>289</v>
      </c>
      <c r="AE106" s="27"/>
      <c r="AF106" s="27"/>
      <c r="AG106" s="27"/>
      <c r="AH106" s="123" t="s">
        <v>334</v>
      </c>
      <c r="AI106" s="27"/>
      <c r="AJ106" s="27"/>
      <c r="AK106" s="99" t="s">
        <v>290</v>
      </c>
      <c r="AL106" s="27"/>
      <c r="AM106" s="44"/>
      <c r="AN106" s="7"/>
      <c r="AO106" s="7"/>
      <c r="AP106" s="7"/>
      <c r="AQ106" s="7">
        <f t="shared" si="23"/>
        <v>0</v>
      </c>
      <c r="AR106" s="51">
        <f t="shared" ref="AR106:AR110" si="26">34*4</f>
        <v>136</v>
      </c>
      <c r="AS106" s="8">
        <f t="shared" si="24"/>
        <v>0</v>
      </c>
    </row>
    <row r="107" spans="1:45" x14ac:dyDescent="0.2">
      <c r="A107" s="129"/>
      <c r="B107" s="133"/>
      <c r="C107" s="39" t="s">
        <v>86</v>
      </c>
      <c r="D107" s="22"/>
      <c r="E107" s="4"/>
      <c r="F107" s="27"/>
      <c r="G107" s="99" t="s">
        <v>162</v>
      </c>
      <c r="H107" s="27"/>
      <c r="I107" s="27"/>
      <c r="J107" s="27"/>
      <c r="K107" s="99" t="s">
        <v>163</v>
      </c>
      <c r="L107" s="27"/>
      <c r="M107" s="27"/>
      <c r="N107" s="27"/>
      <c r="O107" s="27"/>
      <c r="P107" s="99" t="s">
        <v>164</v>
      </c>
      <c r="Q107" s="27"/>
      <c r="R107" s="27"/>
      <c r="S107" s="27"/>
      <c r="T107" s="99" t="s">
        <v>165</v>
      </c>
      <c r="U107" s="27"/>
      <c r="V107" s="27"/>
      <c r="W107" s="27"/>
      <c r="X107" s="99" t="s">
        <v>288</v>
      </c>
      <c r="Y107" s="27"/>
      <c r="Z107" s="27"/>
      <c r="AA107" s="27"/>
      <c r="AB107" s="27"/>
      <c r="AC107" s="27"/>
      <c r="AD107" s="99" t="s">
        <v>289</v>
      </c>
      <c r="AE107" s="27"/>
      <c r="AF107" s="27"/>
      <c r="AG107" s="27"/>
      <c r="AH107" s="123" t="s">
        <v>334</v>
      </c>
      <c r="AI107" s="27"/>
      <c r="AJ107" s="27"/>
      <c r="AK107" s="99" t="s">
        <v>290</v>
      </c>
      <c r="AL107" s="27"/>
      <c r="AM107" s="44"/>
      <c r="AN107" s="7"/>
      <c r="AO107" s="7"/>
      <c r="AP107" s="7"/>
      <c r="AQ107" s="7">
        <f t="shared" si="23"/>
        <v>0</v>
      </c>
      <c r="AR107" s="51">
        <f t="shared" si="26"/>
        <v>136</v>
      </c>
      <c r="AS107" s="8">
        <f t="shared" si="24"/>
        <v>0</v>
      </c>
    </row>
    <row r="108" spans="1:45" ht="12.75" customHeight="1" x14ac:dyDescent="0.2">
      <c r="A108" s="129"/>
      <c r="B108" s="131" t="s">
        <v>16</v>
      </c>
      <c r="C108" s="24" t="s">
        <v>84</v>
      </c>
      <c r="D108" s="25"/>
      <c r="E108" s="4"/>
      <c r="F108" s="27"/>
      <c r="G108" s="27"/>
      <c r="H108" s="99" t="s">
        <v>166</v>
      </c>
      <c r="I108" s="27"/>
      <c r="J108" s="27"/>
      <c r="K108" s="27"/>
      <c r="L108" s="27"/>
      <c r="M108" s="27"/>
      <c r="N108" s="27"/>
      <c r="O108" s="27"/>
      <c r="P108" s="99" t="s">
        <v>167</v>
      </c>
      <c r="Q108" s="27"/>
      <c r="R108" s="27"/>
      <c r="S108" s="99" t="s">
        <v>168</v>
      </c>
      <c r="T108" s="27"/>
      <c r="U108" s="27"/>
      <c r="V108" s="27"/>
      <c r="W108" s="27"/>
      <c r="X108" s="27"/>
      <c r="Y108" s="99" t="s">
        <v>294</v>
      </c>
      <c r="Z108" s="27"/>
      <c r="AA108" s="27"/>
      <c r="AB108" s="27"/>
      <c r="AC108" s="27"/>
      <c r="AD108" s="27"/>
      <c r="AE108" s="27"/>
      <c r="AF108" s="27"/>
      <c r="AG108" s="27"/>
      <c r="AH108" s="123" t="s">
        <v>335</v>
      </c>
      <c r="AI108" s="27"/>
      <c r="AJ108" s="27"/>
      <c r="AK108" s="99" t="s">
        <v>295</v>
      </c>
      <c r="AL108" s="27"/>
      <c r="AM108" s="44"/>
      <c r="AN108" s="7"/>
      <c r="AO108" s="7"/>
      <c r="AP108" s="7"/>
      <c r="AQ108" s="7">
        <f t="shared" si="23"/>
        <v>0</v>
      </c>
      <c r="AR108" s="51">
        <f>34*4</f>
        <v>136</v>
      </c>
      <c r="AS108" s="8">
        <f t="shared" si="24"/>
        <v>0</v>
      </c>
    </row>
    <row r="109" spans="1:45" ht="12.75" customHeight="1" x14ac:dyDescent="0.2">
      <c r="A109" s="129"/>
      <c r="B109" s="132"/>
      <c r="C109" s="39" t="s">
        <v>85</v>
      </c>
      <c r="D109" s="25"/>
      <c r="E109" s="4"/>
      <c r="F109" s="27"/>
      <c r="G109" s="27"/>
      <c r="H109" s="99" t="s">
        <v>166</v>
      </c>
      <c r="I109" s="27"/>
      <c r="J109" s="27"/>
      <c r="K109" s="27"/>
      <c r="L109" s="27"/>
      <c r="M109" s="27"/>
      <c r="N109" s="27"/>
      <c r="O109" s="27"/>
      <c r="P109" s="99" t="s">
        <v>167</v>
      </c>
      <c r="Q109" s="27"/>
      <c r="R109" s="27"/>
      <c r="S109" s="99" t="s">
        <v>168</v>
      </c>
      <c r="T109" s="27"/>
      <c r="U109" s="27"/>
      <c r="V109" s="27"/>
      <c r="W109" s="27"/>
      <c r="X109" s="27"/>
      <c r="Y109" s="99" t="s">
        <v>294</v>
      </c>
      <c r="Z109" s="27"/>
      <c r="AA109" s="27"/>
      <c r="AB109" s="27"/>
      <c r="AC109" s="27"/>
      <c r="AD109" s="27"/>
      <c r="AE109" s="27"/>
      <c r="AF109" s="27"/>
      <c r="AG109" s="27"/>
      <c r="AH109" s="123" t="s">
        <v>335</v>
      </c>
      <c r="AI109" s="44"/>
      <c r="AJ109" s="44"/>
      <c r="AK109" s="99" t="s">
        <v>295</v>
      </c>
      <c r="AL109" s="27"/>
      <c r="AM109" s="44"/>
      <c r="AN109" s="7"/>
      <c r="AO109" s="7"/>
      <c r="AP109" s="7"/>
      <c r="AQ109" s="7">
        <f t="shared" si="23"/>
        <v>0</v>
      </c>
      <c r="AR109" s="51">
        <f t="shared" si="26"/>
        <v>136</v>
      </c>
      <c r="AS109" s="8">
        <f t="shared" si="24"/>
        <v>0</v>
      </c>
    </row>
    <row r="110" spans="1:45" ht="17.25" customHeight="1" x14ac:dyDescent="0.2">
      <c r="A110" s="129"/>
      <c r="B110" s="132"/>
      <c r="C110" s="39" t="s">
        <v>86</v>
      </c>
      <c r="D110" s="25"/>
      <c r="E110" s="4"/>
      <c r="F110" s="27"/>
      <c r="G110" s="27"/>
      <c r="H110" s="99" t="s">
        <v>166</v>
      </c>
      <c r="I110" s="27"/>
      <c r="J110" s="27"/>
      <c r="K110" s="27"/>
      <c r="L110" s="27"/>
      <c r="M110" s="27"/>
      <c r="N110" s="27"/>
      <c r="O110" s="27"/>
      <c r="P110" s="99" t="s">
        <v>167</v>
      </c>
      <c r="Q110" s="27"/>
      <c r="R110" s="27"/>
      <c r="S110" s="99" t="s">
        <v>168</v>
      </c>
      <c r="T110" s="27"/>
      <c r="U110" s="27"/>
      <c r="V110" s="27"/>
      <c r="W110" s="27"/>
      <c r="X110" s="27"/>
      <c r="Y110" s="99" t="s">
        <v>294</v>
      </c>
      <c r="Z110" s="27"/>
      <c r="AA110" s="27"/>
      <c r="AB110" s="27"/>
      <c r="AC110" s="27"/>
      <c r="AD110" s="27"/>
      <c r="AE110" s="27"/>
      <c r="AF110" s="27"/>
      <c r="AG110" s="27"/>
      <c r="AH110" s="123" t="s">
        <v>335</v>
      </c>
      <c r="AI110" s="44"/>
      <c r="AJ110" s="44"/>
      <c r="AK110" s="99" t="s">
        <v>295</v>
      </c>
      <c r="AL110" s="27"/>
      <c r="AM110" s="44"/>
      <c r="AN110" s="7"/>
      <c r="AO110" s="7"/>
      <c r="AP110" s="7"/>
      <c r="AQ110" s="7">
        <f t="shared" si="23"/>
        <v>0</v>
      </c>
      <c r="AR110" s="51">
        <f t="shared" si="26"/>
        <v>136</v>
      </c>
      <c r="AS110" s="8">
        <f t="shared" si="24"/>
        <v>0</v>
      </c>
    </row>
    <row r="111" spans="1:45" ht="12.75" customHeight="1" x14ac:dyDescent="0.2">
      <c r="A111" s="129"/>
      <c r="B111" s="130" t="s">
        <v>17</v>
      </c>
      <c r="C111" s="39" t="s">
        <v>84</v>
      </c>
      <c r="D111" s="25"/>
      <c r="E111" s="4"/>
      <c r="F111" s="27"/>
      <c r="G111" s="27"/>
      <c r="H111" s="27"/>
      <c r="I111" s="27"/>
      <c r="J111" s="27"/>
      <c r="K111" s="99" t="s">
        <v>169</v>
      </c>
      <c r="L111" s="27"/>
      <c r="M111" s="27"/>
      <c r="N111" s="27"/>
      <c r="O111" s="27"/>
      <c r="P111" s="27"/>
      <c r="Q111" s="27"/>
      <c r="R111" s="27"/>
      <c r="S111" s="99" t="s">
        <v>170</v>
      </c>
      <c r="T111" s="27"/>
      <c r="U111" s="27"/>
      <c r="V111" s="27"/>
      <c r="W111" s="99" t="s">
        <v>291</v>
      </c>
      <c r="X111" s="27"/>
      <c r="Y111" s="27"/>
      <c r="Z111" s="27"/>
      <c r="AA111" s="27"/>
      <c r="AB111" s="27"/>
      <c r="AC111" s="99" t="s">
        <v>292</v>
      </c>
      <c r="AD111" s="27"/>
      <c r="AE111" s="27"/>
      <c r="AF111" s="27"/>
      <c r="AG111" s="27"/>
      <c r="AH111" s="123" t="s">
        <v>335</v>
      </c>
      <c r="AI111" s="44"/>
      <c r="AJ111" s="44"/>
      <c r="AK111" s="27"/>
      <c r="AL111" s="99" t="s">
        <v>293</v>
      </c>
      <c r="AM111" s="44"/>
      <c r="AN111" s="7"/>
      <c r="AO111" s="7"/>
      <c r="AP111" s="7"/>
      <c r="AQ111" s="7">
        <f t="shared" si="23"/>
        <v>0</v>
      </c>
      <c r="AR111" s="51">
        <f>34*2</f>
        <v>68</v>
      </c>
      <c r="AS111" s="8">
        <f t="shared" si="24"/>
        <v>0</v>
      </c>
    </row>
    <row r="112" spans="1:45" ht="12.75" customHeight="1" x14ac:dyDescent="0.2">
      <c r="A112" s="129"/>
      <c r="B112" s="130"/>
      <c r="C112" s="39" t="s">
        <v>85</v>
      </c>
      <c r="D112" s="25"/>
      <c r="E112" s="4"/>
      <c r="F112" s="27"/>
      <c r="G112" s="27"/>
      <c r="H112" s="27"/>
      <c r="I112" s="27"/>
      <c r="J112" s="27"/>
      <c r="K112" s="99" t="s">
        <v>169</v>
      </c>
      <c r="L112" s="27"/>
      <c r="M112" s="27"/>
      <c r="N112" s="27"/>
      <c r="O112" s="27"/>
      <c r="P112" s="27"/>
      <c r="Q112" s="27"/>
      <c r="R112" s="27"/>
      <c r="S112" s="99" t="s">
        <v>170</v>
      </c>
      <c r="T112" s="27"/>
      <c r="U112" s="27"/>
      <c r="V112" s="27"/>
      <c r="W112" s="99" t="s">
        <v>291</v>
      </c>
      <c r="X112" s="27"/>
      <c r="Y112" s="27"/>
      <c r="Z112" s="27"/>
      <c r="AA112" s="27"/>
      <c r="AB112" s="27"/>
      <c r="AC112" s="99" t="s">
        <v>292</v>
      </c>
      <c r="AD112" s="27"/>
      <c r="AE112" s="27"/>
      <c r="AF112" s="27"/>
      <c r="AG112" s="27"/>
      <c r="AH112" s="123" t="s">
        <v>335</v>
      </c>
      <c r="AI112" s="44"/>
      <c r="AJ112" s="44"/>
      <c r="AK112" s="27"/>
      <c r="AL112" s="99" t="s">
        <v>293</v>
      </c>
      <c r="AM112" s="44"/>
      <c r="AN112" s="7"/>
      <c r="AO112" s="7"/>
      <c r="AP112" s="7"/>
      <c r="AQ112" s="7">
        <f t="shared" si="23"/>
        <v>0</v>
      </c>
      <c r="AR112" s="51">
        <f t="shared" ref="AR112:AR116" si="27">34*2</f>
        <v>68</v>
      </c>
      <c r="AS112" s="8">
        <f t="shared" si="24"/>
        <v>0</v>
      </c>
    </row>
    <row r="113" spans="1:45" x14ac:dyDescent="0.2">
      <c r="A113" s="129"/>
      <c r="B113" s="130"/>
      <c r="C113" s="39" t="s">
        <v>86</v>
      </c>
      <c r="D113" s="25"/>
      <c r="E113" s="4"/>
      <c r="F113" s="27"/>
      <c r="G113" s="27"/>
      <c r="H113" s="27"/>
      <c r="I113" s="27"/>
      <c r="J113" s="27"/>
      <c r="K113" s="99" t="s">
        <v>169</v>
      </c>
      <c r="L113" s="27"/>
      <c r="M113" s="27"/>
      <c r="N113" s="27"/>
      <c r="O113" s="27"/>
      <c r="P113" s="27"/>
      <c r="Q113" s="27"/>
      <c r="R113" s="27"/>
      <c r="S113" s="99" t="s">
        <v>170</v>
      </c>
      <c r="T113" s="27"/>
      <c r="U113" s="27"/>
      <c r="V113" s="27"/>
      <c r="W113" s="99" t="s">
        <v>291</v>
      </c>
      <c r="X113" s="27"/>
      <c r="Y113" s="27"/>
      <c r="Z113" s="27"/>
      <c r="AA113" s="27"/>
      <c r="AB113" s="27"/>
      <c r="AC113" s="99" t="s">
        <v>292</v>
      </c>
      <c r="AD113" s="27"/>
      <c r="AE113" s="27"/>
      <c r="AF113" s="27"/>
      <c r="AG113" s="27"/>
      <c r="AH113" s="123" t="s">
        <v>335</v>
      </c>
      <c r="AI113" s="44"/>
      <c r="AJ113" s="44"/>
      <c r="AK113" s="27"/>
      <c r="AL113" s="99" t="s">
        <v>293</v>
      </c>
      <c r="AM113" s="44"/>
      <c r="AN113" s="7"/>
      <c r="AO113" s="7"/>
      <c r="AP113" s="7"/>
      <c r="AQ113" s="7">
        <f t="shared" si="23"/>
        <v>0</v>
      </c>
      <c r="AR113" s="51">
        <f t="shared" si="27"/>
        <v>68</v>
      </c>
      <c r="AS113" s="8">
        <f t="shared" si="24"/>
        <v>0</v>
      </c>
    </row>
    <row r="114" spans="1:45" ht="18" customHeight="1" x14ac:dyDescent="0.2">
      <c r="A114" s="129"/>
      <c r="B114" s="130" t="s">
        <v>77</v>
      </c>
      <c r="C114" s="39" t="s">
        <v>84</v>
      </c>
      <c r="D114" s="22"/>
      <c r="E114" s="4"/>
      <c r="F114" s="27"/>
      <c r="G114" s="27"/>
      <c r="H114" s="27"/>
      <c r="I114" s="27"/>
      <c r="J114" s="27"/>
      <c r="K114" s="27"/>
      <c r="L114" s="99" t="s">
        <v>171</v>
      </c>
      <c r="M114" s="27"/>
      <c r="N114" s="27"/>
      <c r="O114" s="27"/>
      <c r="P114" s="27"/>
      <c r="Q114" s="27"/>
      <c r="R114" s="27"/>
      <c r="S114" s="99" t="s">
        <v>150</v>
      </c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100" t="s">
        <v>298</v>
      </c>
      <c r="AG114" s="27"/>
      <c r="AH114" s="123" t="s">
        <v>335</v>
      </c>
      <c r="AI114" s="44"/>
      <c r="AJ114" s="44"/>
      <c r="AK114" s="27"/>
      <c r="AL114" s="99" t="s">
        <v>287</v>
      </c>
      <c r="AM114" s="44"/>
      <c r="AN114" s="7"/>
      <c r="AO114" s="7"/>
      <c r="AP114" s="7"/>
      <c r="AQ114" s="7">
        <f t="shared" si="23"/>
        <v>0</v>
      </c>
      <c r="AR114" s="51">
        <f>34*2</f>
        <v>68</v>
      </c>
      <c r="AS114" s="8">
        <f t="shared" si="24"/>
        <v>0</v>
      </c>
    </row>
    <row r="115" spans="1:45" ht="12.75" customHeight="1" x14ac:dyDescent="0.2">
      <c r="A115" s="129"/>
      <c r="B115" s="130"/>
      <c r="C115" s="39" t="s">
        <v>85</v>
      </c>
      <c r="D115" s="25"/>
      <c r="E115" s="4"/>
      <c r="F115" s="27"/>
      <c r="G115" s="27"/>
      <c r="H115" s="27"/>
      <c r="I115" s="27"/>
      <c r="J115" s="27"/>
      <c r="K115" s="27"/>
      <c r="L115" s="99" t="s">
        <v>171</v>
      </c>
      <c r="M115" s="27"/>
      <c r="N115" s="27"/>
      <c r="O115" s="27"/>
      <c r="P115" s="27"/>
      <c r="Q115" s="27"/>
      <c r="R115" s="27"/>
      <c r="S115" s="99" t="s">
        <v>150</v>
      </c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100" t="s">
        <v>298</v>
      </c>
      <c r="AG115" s="27"/>
      <c r="AH115" s="123" t="s">
        <v>335</v>
      </c>
      <c r="AI115" s="44"/>
      <c r="AJ115" s="44"/>
      <c r="AK115" s="27"/>
      <c r="AL115" s="99" t="s">
        <v>287</v>
      </c>
      <c r="AM115" s="44"/>
      <c r="AN115" s="7"/>
      <c r="AO115" s="7"/>
      <c r="AP115" s="7"/>
      <c r="AQ115" s="7">
        <f t="shared" si="23"/>
        <v>0</v>
      </c>
      <c r="AR115" s="51">
        <f t="shared" si="27"/>
        <v>68</v>
      </c>
      <c r="AS115" s="8">
        <f t="shared" si="24"/>
        <v>0</v>
      </c>
    </row>
    <row r="116" spans="1:45" ht="12.75" customHeight="1" x14ac:dyDescent="0.2">
      <c r="A116" s="129"/>
      <c r="B116" s="130"/>
      <c r="C116" s="39" t="s">
        <v>86</v>
      </c>
      <c r="D116" s="25"/>
      <c r="E116" s="4"/>
      <c r="F116" s="27"/>
      <c r="G116" s="27"/>
      <c r="H116" s="27"/>
      <c r="I116" s="27"/>
      <c r="J116" s="27"/>
      <c r="K116" s="27"/>
      <c r="L116" s="99" t="s">
        <v>171</v>
      </c>
      <c r="M116" s="27"/>
      <c r="N116" s="27"/>
      <c r="O116" s="27"/>
      <c r="P116" s="27"/>
      <c r="Q116" s="27"/>
      <c r="R116" s="27"/>
      <c r="S116" s="99" t="s">
        <v>150</v>
      </c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100" t="s">
        <v>298</v>
      </c>
      <c r="AG116" s="43"/>
      <c r="AH116" s="123" t="s">
        <v>335</v>
      </c>
      <c r="AI116" s="27"/>
      <c r="AJ116" s="44"/>
      <c r="AK116" s="27"/>
      <c r="AL116" s="99" t="s">
        <v>287</v>
      </c>
      <c r="AM116" s="44"/>
      <c r="AN116" s="7"/>
      <c r="AO116" s="7"/>
      <c r="AP116" s="7"/>
      <c r="AQ116" s="7">
        <f t="shared" si="23"/>
        <v>0</v>
      </c>
      <c r="AR116" s="51">
        <f t="shared" si="27"/>
        <v>68</v>
      </c>
      <c r="AS116" s="8">
        <f t="shared" si="24"/>
        <v>0</v>
      </c>
    </row>
    <row r="117" spans="1:45" ht="12.75" customHeight="1" x14ac:dyDescent="0.2">
      <c r="A117" s="129"/>
      <c r="B117" s="130" t="s">
        <v>87</v>
      </c>
      <c r="C117" s="39" t="s">
        <v>84</v>
      </c>
      <c r="D117" s="25"/>
      <c r="E117" s="4"/>
      <c r="F117" s="27"/>
      <c r="G117" s="27"/>
      <c r="H117" s="27"/>
      <c r="I117" s="27"/>
      <c r="J117" s="27"/>
      <c r="K117" s="27"/>
      <c r="L117" s="27"/>
      <c r="M117" s="27"/>
      <c r="N117" s="99" t="s">
        <v>172</v>
      </c>
      <c r="O117" s="27"/>
      <c r="P117" s="27"/>
      <c r="Q117" s="27"/>
      <c r="R117" s="99" t="s">
        <v>173</v>
      </c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99" t="s">
        <v>296</v>
      </c>
      <c r="AD117" s="27"/>
      <c r="AE117" s="27"/>
      <c r="AF117" s="114"/>
      <c r="AG117" s="27"/>
      <c r="AH117" s="27"/>
      <c r="AI117" s="27"/>
      <c r="AJ117" s="43"/>
      <c r="AK117" s="27"/>
      <c r="AL117" s="99" t="s">
        <v>297</v>
      </c>
      <c r="AM117" s="44"/>
      <c r="AN117" s="7"/>
      <c r="AO117" s="7"/>
      <c r="AP117" s="7"/>
      <c r="AQ117" s="7">
        <f t="shared" si="23"/>
        <v>0</v>
      </c>
      <c r="AR117" s="3">
        <f>34*1</f>
        <v>34</v>
      </c>
      <c r="AS117" s="8">
        <f t="shared" si="24"/>
        <v>0</v>
      </c>
    </row>
    <row r="118" spans="1:45" ht="12.75" customHeight="1" x14ac:dyDescent="0.2">
      <c r="A118" s="129"/>
      <c r="B118" s="130"/>
      <c r="C118" s="39" t="s">
        <v>85</v>
      </c>
      <c r="D118" s="25"/>
      <c r="E118" s="4"/>
      <c r="F118" s="27"/>
      <c r="G118" s="27"/>
      <c r="H118" s="27"/>
      <c r="I118" s="27"/>
      <c r="J118" s="27"/>
      <c r="K118" s="27"/>
      <c r="L118" s="27"/>
      <c r="M118" s="27"/>
      <c r="N118" s="99" t="s">
        <v>172</v>
      </c>
      <c r="O118" s="27"/>
      <c r="P118" s="27"/>
      <c r="Q118" s="27"/>
      <c r="R118" s="99" t="s">
        <v>173</v>
      </c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99" t="s">
        <v>296</v>
      </c>
      <c r="AD118" s="27"/>
      <c r="AE118" s="27"/>
      <c r="AF118" s="114"/>
      <c r="AG118" s="27"/>
      <c r="AH118" s="27"/>
      <c r="AI118" s="43"/>
      <c r="AJ118" s="27"/>
      <c r="AK118" s="27"/>
      <c r="AL118" s="99" t="s">
        <v>297</v>
      </c>
      <c r="AM118" s="44"/>
      <c r="AN118" s="7"/>
      <c r="AO118" s="7"/>
      <c r="AP118" s="7"/>
      <c r="AQ118" s="7">
        <f t="shared" si="23"/>
        <v>0</v>
      </c>
      <c r="AR118" s="3">
        <f t="shared" ref="AR118:AR128" si="28">34*1</f>
        <v>34</v>
      </c>
      <c r="AS118" s="8">
        <f t="shared" si="24"/>
        <v>0</v>
      </c>
    </row>
    <row r="119" spans="1:45" ht="12.75" customHeight="1" x14ac:dyDescent="0.2">
      <c r="A119" s="129"/>
      <c r="B119" s="130"/>
      <c r="C119" s="39" t="s">
        <v>86</v>
      </c>
      <c r="D119" s="22"/>
      <c r="E119" s="4"/>
      <c r="F119" s="27"/>
      <c r="G119" s="27"/>
      <c r="H119" s="27"/>
      <c r="I119" s="27"/>
      <c r="J119" s="27"/>
      <c r="K119" s="27"/>
      <c r="L119" s="27"/>
      <c r="M119" s="27"/>
      <c r="N119" s="99" t="s">
        <v>172</v>
      </c>
      <c r="O119" s="27"/>
      <c r="P119" s="27"/>
      <c r="Q119" s="27"/>
      <c r="R119" s="99" t="s">
        <v>173</v>
      </c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99" t="s">
        <v>296</v>
      </c>
      <c r="AD119" s="27"/>
      <c r="AE119" s="27"/>
      <c r="AF119" s="114"/>
      <c r="AG119" s="27"/>
      <c r="AH119" s="27"/>
      <c r="AI119" s="43"/>
      <c r="AJ119" s="27"/>
      <c r="AK119" s="27"/>
      <c r="AL119" s="99" t="s">
        <v>297</v>
      </c>
      <c r="AM119" s="44"/>
      <c r="AN119" s="7"/>
      <c r="AO119" s="7"/>
      <c r="AP119" s="7"/>
      <c r="AQ119" s="7">
        <f t="shared" si="23"/>
        <v>0</v>
      </c>
      <c r="AR119" s="3">
        <f t="shared" si="28"/>
        <v>34</v>
      </c>
      <c r="AS119" s="8">
        <f t="shared" si="24"/>
        <v>0</v>
      </c>
    </row>
    <row r="120" spans="1:45" ht="12.75" customHeight="1" x14ac:dyDescent="0.2">
      <c r="A120" s="129"/>
      <c r="B120" s="130" t="s">
        <v>53</v>
      </c>
      <c r="C120" s="39" t="s">
        <v>84</v>
      </c>
      <c r="D120" s="22"/>
      <c r="E120" s="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43"/>
      <c r="AJ120" s="27"/>
      <c r="AK120" s="27"/>
      <c r="AL120" s="27"/>
      <c r="AM120" s="44"/>
      <c r="AN120" s="7"/>
      <c r="AO120" s="7"/>
      <c r="AP120" s="7"/>
      <c r="AQ120" s="7">
        <f t="shared" si="23"/>
        <v>0</v>
      </c>
      <c r="AR120" s="3">
        <f t="shared" si="28"/>
        <v>34</v>
      </c>
      <c r="AS120" s="8">
        <f t="shared" si="24"/>
        <v>0</v>
      </c>
    </row>
    <row r="121" spans="1:45" ht="12.75" customHeight="1" x14ac:dyDescent="0.2">
      <c r="A121" s="129"/>
      <c r="B121" s="130"/>
      <c r="C121" s="39" t="s">
        <v>85</v>
      </c>
      <c r="D121" s="22"/>
      <c r="E121" s="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43"/>
      <c r="AJ121" s="27"/>
      <c r="AK121" s="27"/>
      <c r="AL121" s="27"/>
      <c r="AM121" s="44"/>
      <c r="AN121" s="7"/>
      <c r="AO121" s="7"/>
      <c r="AP121" s="7"/>
      <c r="AQ121" s="7">
        <f t="shared" si="23"/>
        <v>0</v>
      </c>
      <c r="AR121" s="3">
        <f t="shared" si="28"/>
        <v>34</v>
      </c>
      <c r="AS121" s="8">
        <f t="shared" si="24"/>
        <v>0</v>
      </c>
    </row>
    <row r="122" spans="1:45" ht="12.75" customHeight="1" x14ac:dyDescent="0.2">
      <c r="A122" s="129"/>
      <c r="B122" s="130"/>
      <c r="C122" s="39" t="s">
        <v>86</v>
      </c>
      <c r="D122" s="22"/>
      <c r="E122" s="4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43"/>
      <c r="AJ122" s="27"/>
      <c r="AK122" s="27"/>
      <c r="AL122" s="27"/>
      <c r="AM122" s="44"/>
      <c r="AN122" s="7"/>
      <c r="AO122" s="7"/>
      <c r="AP122" s="7"/>
      <c r="AQ122" s="7">
        <f t="shared" si="23"/>
        <v>0</v>
      </c>
      <c r="AR122" s="3">
        <f t="shared" si="28"/>
        <v>34</v>
      </c>
      <c r="AS122" s="8">
        <f t="shared" si="24"/>
        <v>0</v>
      </c>
    </row>
    <row r="123" spans="1:45" ht="12.75" customHeight="1" x14ac:dyDescent="0.2">
      <c r="A123" s="129"/>
      <c r="B123" s="131" t="s">
        <v>54</v>
      </c>
      <c r="C123" s="39" t="s">
        <v>84</v>
      </c>
      <c r="D123" s="22"/>
      <c r="E123" s="4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43"/>
      <c r="AJ123" s="27"/>
      <c r="AK123" s="27"/>
      <c r="AL123" s="27"/>
      <c r="AM123" s="44"/>
      <c r="AN123" s="7"/>
      <c r="AO123" s="7"/>
      <c r="AP123" s="7"/>
      <c r="AQ123" s="7">
        <f t="shared" si="23"/>
        <v>0</v>
      </c>
      <c r="AR123" s="3">
        <f t="shared" si="28"/>
        <v>34</v>
      </c>
      <c r="AS123" s="8">
        <f t="shared" si="24"/>
        <v>0</v>
      </c>
    </row>
    <row r="124" spans="1:45" ht="12.75" customHeight="1" x14ac:dyDescent="0.2">
      <c r="A124" s="129"/>
      <c r="B124" s="132"/>
      <c r="C124" s="39" t="s">
        <v>85</v>
      </c>
      <c r="D124" s="22"/>
      <c r="E124" s="4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43"/>
      <c r="AJ124" s="27"/>
      <c r="AK124" s="27"/>
      <c r="AL124" s="27"/>
      <c r="AM124" s="44"/>
      <c r="AN124" s="7"/>
      <c r="AO124" s="7"/>
      <c r="AP124" s="7"/>
      <c r="AQ124" s="7">
        <f t="shared" si="23"/>
        <v>0</v>
      </c>
      <c r="AR124" s="3">
        <f t="shared" si="28"/>
        <v>34</v>
      </c>
      <c r="AS124" s="8">
        <f t="shared" si="24"/>
        <v>0</v>
      </c>
    </row>
    <row r="125" spans="1:45" ht="12.75" customHeight="1" x14ac:dyDescent="0.2">
      <c r="A125" s="129"/>
      <c r="B125" s="133"/>
      <c r="C125" s="39" t="s">
        <v>86</v>
      </c>
      <c r="D125" s="22"/>
      <c r="E125" s="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43"/>
      <c r="AJ125" s="27"/>
      <c r="AK125" s="27"/>
      <c r="AL125" s="27"/>
      <c r="AM125" s="44"/>
      <c r="AN125" s="7"/>
      <c r="AO125" s="7"/>
      <c r="AP125" s="7"/>
      <c r="AQ125" s="7">
        <f t="shared" si="23"/>
        <v>0</v>
      </c>
      <c r="AR125" s="3">
        <f t="shared" si="28"/>
        <v>34</v>
      </c>
      <c r="AS125" s="8">
        <f t="shared" si="24"/>
        <v>0</v>
      </c>
    </row>
    <row r="126" spans="1:45" ht="12.75" customHeight="1" x14ac:dyDescent="0.2">
      <c r="A126" s="129"/>
      <c r="B126" s="131" t="s">
        <v>55</v>
      </c>
      <c r="C126" s="39" t="s">
        <v>84</v>
      </c>
      <c r="D126" s="22"/>
      <c r="E126" s="4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43"/>
      <c r="AJ126" s="27"/>
      <c r="AK126" s="27"/>
      <c r="AL126" s="27"/>
      <c r="AM126" s="44"/>
      <c r="AN126" s="7"/>
      <c r="AO126" s="7"/>
      <c r="AP126" s="7"/>
      <c r="AQ126" s="7">
        <f t="shared" si="23"/>
        <v>0</v>
      </c>
      <c r="AR126" s="3">
        <f t="shared" si="28"/>
        <v>34</v>
      </c>
      <c r="AS126" s="8">
        <f t="shared" si="24"/>
        <v>0</v>
      </c>
    </row>
    <row r="127" spans="1:45" ht="12.75" customHeight="1" x14ac:dyDescent="0.2">
      <c r="A127" s="129"/>
      <c r="B127" s="132"/>
      <c r="C127" s="39" t="s">
        <v>85</v>
      </c>
      <c r="D127" s="22"/>
      <c r="E127" s="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43"/>
      <c r="AG127" s="43"/>
      <c r="AH127" s="27"/>
      <c r="AI127" s="27"/>
      <c r="AJ127" s="44"/>
      <c r="AK127" s="43"/>
      <c r="AL127" s="27"/>
      <c r="AM127" s="44"/>
      <c r="AN127" s="7"/>
      <c r="AO127" s="7"/>
      <c r="AP127" s="7"/>
      <c r="AQ127" s="7">
        <f t="shared" si="23"/>
        <v>0</v>
      </c>
      <c r="AR127" s="3">
        <f t="shared" si="28"/>
        <v>34</v>
      </c>
      <c r="AS127" s="8">
        <f t="shared" si="24"/>
        <v>0</v>
      </c>
    </row>
    <row r="128" spans="1:45" ht="12.75" customHeight="1" x14ac:dyDescent="0.2">
      <c r="A128" s="129"/>
      <c r="B128" s="133"/>
      <c r="C128" s="39" t="s">
        <v>86</v>
      </c>
      <c r="D128" s="25"/>
      <c r="E128" s="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43"/>
      <c r="AI128" s="43"/>
      <c r="AJ128" s="44"/>
      <c r="AK128" s="27"/>
      <c r="AL128" s="27"/>
      <c r="AM128" s="44"/>
      <c r="AN128" s="7"/>
      <c r="AO128" s="7"/>
      <c r="AP128" s="7"/>
      <c r="AQ128" s="7">
        <f t="shared" si="23"/>
        <v>0</v>
      </c>
      <c r="AR128" s="3">
        <f t="shared" si="28"/>
        <v>34</v>
      </c>
      <c r="AS128" s="8">
        <f t="shared" si="24"/>
        <v>0</v>
      </c>
    </row>
    <row r="129" spans="1:45" ht="12.75" customHeight="1" x14ac:dyDescent="0.2">
      <c r="A129" s="129"/>
      <c r="B129" s="130" t="s">
        <v>75</v>
      </c>
      <c r="C129" s="39" t="s">
        <v>84</v>
      </c>
      <c r="D129" s="25"/>
      <c r="E129" s="4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43"/>
      <c r="AI129" s="43"/>
      <c r="AJ129" s="44"/>
      <c r="AK129" s="27"/>
      <c r="AL129" s="27"/>
      <c r="AM129" s="44"/>
      <c r="AN129" s="7"/>
      <c r="AO129" s="7"/>
      <c r="AP129" s="7"/>
      <c r="AQ129" s="7">
        <f t="shared" si="23"/>
        <v>0</v>
      </c>
      <c r="AR129" s="51">
        <f t="shared" ref="AR129:AR131" si="29">34*2</f>
        <v>68</v>
      </c>
      <c r="AS129" s="8">
        <f t="shared" si="24"/>
        <v>0</v>
      </c>
    </row>
    <row r="130" spans="1:45" ht="12.75" customHeight="1" x14ac:dyDescent="0.2">
      <c r="A130" s="129"/>
      <c r="B130" s="130"/>
      <c r="C130" s="39" t="s">
        <v>85</v>
      </c>
      <c r="D130" s="25"/>
      <c r="E130" s="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43"/>
      <c r="AI130" s="43"/>
      <c r="AJ130" s="44"/>
      <c r="AK130" s="27"/>
      <c r="AL130" s="27"/>
      <c r="AM130" s="44"/>
      <c r="AN130" s="7"/>
      <c r="AO130" s="7"/>
      <c r="AP130" s="7"/>
      <c r="AQ130" s="7">
        <f t="shared" si="23"/>
        <v>0</v>
      </c>
      <c r="AR130" s="51">
        <f t="shared" si="29"/>
        <v>68</v>
      </c>
      <c r="AS130" s="8">
        <f t="shared" si="24"/>
        <v>0</v>
      </c>
    </row>
    <row r="131" spans="1:45" ht="12.75" customHeight="1" x14ac:dyDescent="0.2">
      <c r="A131" s="129"/>
      <c r="B131" s="130"/>
      <c r="C131" s="39" t="s">
        <v>86</v>
      </c>
      <c r="D131" s="25"/>
      <c r="E131" s="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43"/>
      <c r="AI131" s="43"/>
      <c r="AJ131" s="44"/>
      <c r="AK131" s="27"/>
      <c r="AL131" s="27"/>
      <c r="AM131" s="44"/>
      <c r="AN131" s="7"/>
      <c r="AO131" s="7"/>
      <c r="AP131" s="7"/>
      <c r="AQ131" s="7">
        <f t="shared" si="23"/>
        <v>0</v>
      </c>
      <c r="AR131" s="51">
        <f t="shared" si="29"/>
        <v>68</v>
      </c>
      <c r="AS131" s="8">
        <f t="shared" si="24"/>
        <v>0</v>
      </c>
    </row>
    <row r="132" spans="1:45" ht="27" customHeight="1" x14ac:dyDescent="0.2">
      <c r="A132" s="69"/>
      <c r="B132" s="70"/>
      <c r="C132" s="70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9"/>
      <c r="AN132" s="69"/>
      <c r="AO132" s="69"/>
      <c r="AP132" s="69"/>
      <c r="AQ132" s="69"/>
      <c r="AR132" s="69"/>
      <c r="AS132" s="69"/>
    </row>
    <row r="133" spans="1:45" s="45" customFormat="1" ht="90.75" customHeight="1" x14ac:dyDescent="0.2">
      <c r="A133" s="155" t="s">
        <v>26</v>
      </c>
      <c r="B133" s="155"/>
      <c r="C133" s="155"/>
      <c r="D133" s="155"/>
      <c r="E133" s="179" t="s">
        <v>40</v>
      </c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60" t="s">
        <v>20</v>
      </c>
      <c r="AR133" s="160" t="s">
        <v>22</v>
      </c>
      <c r="AS133" s="182" t="s">
        <v>21</v>
      </c>
    </row>
    <row r="134" spans="1:45" s="45" customFormat="1" ht="21" customHeight="1" x14ac:dyDescent="0.2">
      <c r="A134" s="130" t="s">
        <v>0</v>
      </c>
      <c r="B134" s="130"/>
      <c r="C134" s="130"/>
      <c r="D134" s="23" t="s">
        <v>18</v>
      </c>
      <c r="E134" s="130" t="s">
        <v>1</v>
      </c>
      <c r="F134" s="130"/>
      <c r="G134" s="130"/>
      <c r="H134" s="130"/>
      <c r="I134" s="130" t="s">
        <v>2</v>
      </c>
      <c r="J134" s="130"/>
      <c r="K134" s="130"/>
      <c r="L134" s="130"/>
      <c r="M134" s="130" t="s">
        <v>3</v>
      </c>
      <c r="N134" s="130"/>
      <c r="O134" s="130"/>
      <c r="P134" s="130"/>
      <c r="Q134" s="130" t="s">
        <v>4</v>
      </c>
      <c r="R134" s="130"/>
      <c r="S134" s="130"/>
      <c r="T134" s="130"/>
      <c r="U134" s="130" t="s">
        <v>5</v>
      </c>
      <c r="V134" s="130"/>
      <c r="W134" s="130"/>
      <c r="X134" s="130" t="s">
        <v>6</v>
      </c>
      <c r="Y134" s="130"/>
      <c r="Z134" s="130"/>
      <c r="AA134" s="130"/>
      <c r="AB134" s="130" t="s">
        <v>7</v>
      </c>
      <c r="AC134" s="130"/>
      <c r="AD134" s="130"/>
      <c r="AE134" s="130" t="s">
        <v>8</v>
      </c>
      <c r="AF134" s="130"/>
      <c r="AG134" s="130"/>
      <c r="AH134" s="130"/>
      <c r="AI134" s="130"/>
      <c r="AJ134" s="130" t="s">
        <v>9</v>
      </c>
      <c r="AK134" s="130"/>
      <c r="AL134" s="130"/>
      <c r="AM134" s="130" t="s">
        <v>10</v>
      </c>
      <c r="AN134" s="130"/>
      <c r="AO134" s="130"/>
      <c r="AP134" s="130"/>
      <c r="AQ134" s="160"/>
      <c r="AR134" s="160"/>
      <c r="AS134" s="182"/>
    </row>
    <row r="135" spans="1:45" s="45" customFormat="1" ht="15" customHeight="1" x14ac:dyDescent="0.2">
      <c r="A135" s="130"/>
      <c r="B135" s="130"/>
      <c r="C135" s="130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60"/>
      <c r="AR135" s="160"/>
      <c r="AS135" s="182"/>
    </row>
    <row r="136" spans="1:45" s="45" customFormat="1" ht="14.25" customHeight="1" x14ac:dyDescent="0.2">
      <c r="A136" s="129" t="s">
        <v>25</v>
      </c>
      <c r="B136" s="131" t="s">
        <v>13</v>
      </c>
      <c r="C136" s="24" t="s">
        <v>89</v>
      </c>
      <c r="D136" s="25"/>
      <c r="E136" s="4"/>
      <c r="F136" s="206" t="s">
        <v>260</v>
      </c>
      <c r="G136" s="27"/>
      <c r="H136" s="27"/>
      <c r="I136" s="4"/>
      <c r="J136" s="206" t="s">
        <v>261</v>
      </c>
      <c r="K136" s="4"/>
      <c r="L136" s="206" t="s">
        <v>171</v>
      </c>
      <c r="M136" s="4"/>
      <c r="N136" s="4"/>
      <c r="O136" s="4"/>
      <c r="P136" s="206" t="s">
        <v>251</v>
      </c>
      <c r="Q136" s="4"/>
      <c r="R136" s="206" t="s">
        <v>197</v>
      </c>
      <c r="S136" s="4"/>
      <c r="T136" s="4"/>
      <c r="U136" s="4"/>
      <c r="V136" s="206" t="s">
        <v>336</v>
      </c>
      <c r="W136" s="4"/>
      <c r="X136" s="208">
        <v>46059</v>
      </c>
      <c r="Y136" s="4"/>
      <c r="Z136" s="4"/>
      <c r="AA136" s="4"/>
      <c r="AB136" s="4"/>
      <c r="AC136" s="4"/>
      <c r="AD136" s="208">
        <v>46099</v>
      </c>
      <c r="AE136" s="4"/>
      <c r="AF136" s="4"/>
      <c r="AG136" s="206" t="s">
        <v>337</v>
      </c>
      <c r="AH136" s="4"/>
      <c r="AI136" s="4"/>
      <c r="AJ136" s="4"/>
      <c r="AK136" s="4"/>
      <c r="AL136" s="206" t="s">
        <v>338</v>
      </c>
      <c r="AM136" s="7"/>
      <c r="AN136" s="7"/>
      <c r="AO136" s="7"/>
      <c r="AP136" s="7"/>
      <c r="AQ136" s="7">
        <f t="shared" ref="AQ136:AQ168" si="30">SUM(E136:AP136)</f>
        <v>92158</v>
      </c>
      <c r="AR136" s="3">
        <f>34*5</f>
        <v>170</v>
      </c>
      <c r="AS136" s="8">
        <f t="shared" ref="AS136:AS168" si="31">AQ136/AR136</f>
        <v>542.10588235294119</v>
      </c>
    </row>
    <row r="137" spans="1:45" s="45" customFormat="1" ht="17.25" customHeight="1" x14ac:dyDescent="0.2">
      <c r="A137" s="129"/>
      <c r="B137" s="132"/>
      <c r="C137" s="24" t="s">
        <v>90</v>
      </c>
      <c r="D137" s="25"/>
      <c r="E137" s="4"/>
      <c r="F137" s="206" t="s">
        <v>260</v>
      </c>
      <c r="G137" s="27"/>
      <c r="H137" s="27"/>
      <c r="I137" s="4"/>
      <c r="J137" s="206" t="s">
        <v>261</v>
      </c>
      <c r="K137" s="4"/>
      <c r="L137" s="206" t="s">
        <v>171</v>
      </c>
      <c r="M137" s="4"/>
      <c r="N137" s="4"/>
      <c r="O137" s="4"/>
      <c r="P137" s="206" t="s">
        <v>251</v>
      </c>
      <c r="Q137" s="4"/>
      <c r="R137" s="206" t="s">
        <v>197</v>
      </c>
      <c r="S137" s="4"/>
      <c r="T137" s="4"/>
      <c r="U137" s="4"/>
      <c r="V137" s="206" t="s">
        <v>336</v>
      </c>
      <c r="W137" s="4"/>
      <c r="X137" s="208">
        <v>46059</v>
      </c>
      <c r="Y137" s="4"/>
      <c r="Z137" s="4"/>
      <c r="AA137" s="4"/>
      <c r="AB137" s="4"/>
      <c r="AC137" s="4"/>
      <c r="AD137" s="208">
        <v>46099</v>
      </c>
      <c r="AE137" s="4"/>
      <c r="AF137" s="4"/>
      <c r="AG137" s="206" t="s">
        <v>337</v>
      </c>
      <c r="AH137" s="4"/>
      <c r="AI137" s="4"/>
      <c r="AJ137" s="4"/>
      <c r="AK137" s="4"/>
      <c r="AL137" s="206" t="s">
        <v>339</v>
      </c>
      <c r="AM137" s="7"/>
      <c r="AN137" s="7"/>
      <c r="AO137" s="7"/>
      <c r="AP137" s="7"/>
      <c r="AQ137" s="7">
        <f t="shared" si="30"/>
        <v>92158</v>
      </c>
      <c r="AR137" s="3">
        <f t="shared" ref="AR137:AR138" si="32">34*5</f>
        <v>170</v>
      </c>
      <c r="AS137" s="8">
        <f t="shared" si="31"/>
        <v>542.10588235294119</v>
      </c>
    </row>
    <row r="138" spans="1:45" s="45" customFormat="1" ht="13.5" customHeight="1" x14ac:dyDescent="0.2">
      <c r="A138" s="129"/>
      <c r="B138" s="133"/>
      <c r="C138" s="24" t="s">
        <v>91</v>
      </c>
      <c r="D138" s="25"/>
      <c r="E138" s="4"/>
      <c r="F138" s="27"/>
      <c r="G138" s="206" t="s">
        <v>203</v>
      </c>
      <c r="H138" s="27"/>
      <c r="I138" s="4"/>
      <c r="J138" s="4"/>
      <c r="K138" s="4"/>
      <c r="L138" s="4"/>
      <c r="M138" s="4"/>
      <c r="N138" s="4"/>
      <c r="O138" s="4"/>
      <c r="P138" s="4"/>
      <c r="Q138" s="206" t="s">
        <v>204</v>
      </c>
      <c r="R138" s="4"/>
      <c r="S138" s="206" t="s">
        <v>165</v>
      </c>
      <c r="T138" s="4"/>
      <c r="U138" s="4"/>
      <c r="V138" s="4"/>
      <c r="W138" s="4"/>
      <c r="X138" s="4"/>
      <c r="Y138" s="206" t="s">
        <v>387</v>
      </c>
      <c r="Z138" s="4"/>
      <c r="AA138" s="4"/>
      <c r="AB138" s="4"/>
      <c r="AC138" s="4"/>
      <c r="AD138" s="206" t="s">
        <v>340</v>
      </c>
      <c r="AE138" s="4"/>
      <c r="AF138" s="4"/>
      <c r="AG138" s="4"/>
      <c r="AH138" s="206" t="s">
        <v>351</v>
      </c>
      <c r="AI138" s="4"/>
      <c r="AJ138" s="4"/>
      <c r="AK138" s="4"/>
      <c r="AL138" s="206" t="s">
        <v>339</v>
      </c>
      <c r="AM138" s="7"/>
      <c r="AN138" s="7"/>
      <c r="AO138" s="7"/>
      <c r="AP138" s="7"/>
      <c r="AQ138" s="7">
        <f t="shared" si="30"/>
        <v>0</v>
      </c>
      <c r="AR138" s="3">
        <f t="shared" si="32"/>
        <v>170</v>
      </c>
      <c r="AS138" s="8">
        <f t="shared" si="31"/>
        <v>0</v>
      </c>
    </row>
    <row r="139" spans="1:45" s="45" customFormat="1" ht="18" customHeight="1" x14ac:dyDescent="0.2">
      <c r="A139" s="129"/>
      <c r="B139" s="131" t="s">
        <v>27</v>
      </c>
      <c r="C139" s="24" t="s">
        <v>89</v>
      </c>
      <c r="D139" s="25"/>
      <c r="E139" s="4"/>
      <c r="F139" s="27"/>
      <c r="G139" s="27"/>
      <c r="H139" s="206" t="s">
        <v>237</v>
      </c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08">
        <v>46017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06" t="s">
        <v>340</v>
      </c>
      <c r="AE139" s="27"/>
      <c r="AF139" s="27"/>
      <c r="AG139" s="27"/>
      <c r="AH139" s="27"/>
      <c r="AI139" s="27"/>
      <c r="AJ139" s="206" t="s">
        <v>341</v>
      </c>
      <c r="AK139" s="27"/>
      <c r="AL139" s="27"/>
      <c r="AM139" s="7"/>
      <c r="AN139" s="7"/>
      <c r="AO139" s="7"/>
      <c r="AP139" s="7"/>
      <c r="AQ139" s="7">
        <f t="shared" si="30"/>
        <v>46017</v>
      </c>
      <c r="AR139" s="3">
        <f>34*3</f>
        <v>102</v>
      </c>
      <c r="AS139" s="8">
        <f t="shared" si="31"/>
        <v>451.14705882352939</v>
      </c>
    </row>
    <row r="140" spans="1:45" s="45" customFormat="1" ht="18" customHeight="1" x14ac:dyDescent="0.2">
      <c r="A140" s="129"/>
      <c r="B140" s="132"/>
      <c r="C140" s="24" t="s">
        <v>90</v>
      </c>
      <c r="D140" s="25"/>
      <c r="E140" s="4"/>
      <c r="F140" s="4"/>
      <c r="G140" s="4"/>
      <c r="H140" s="206" t="s">
        <v>237</v>
      </c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08">
        <v>46017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06" t="s">
        <v>340</v>
      </c>
      <c r="AE140" s="27"/>
      <c r="AF140" s="27"/>
      <c r="AG140" s="27"/>
      <c r="AH140" s="27"/>
      <c r="AI140" s="27"/>
      <c r="AJ140" s="206" t="s">
        <v>341</v>
      </c>
      <c r="AK140" s="206" t="s">
        <v>295</v>
      </c>
      <c r="AL140" s="27"/>
      <c r="AM140" s="7"/>
      <c r="AN140" s="7"/>
      <c r="AO140" s="7"/>
      <c r="AP140" s="7"/>
      <c r="AQ140" s="7">
        <f t="shared" si="30"/>
        <v>46017</v>
      </c>
      <c r="AR140" s="3">
        <f t="shared" ref="AR140:AR144" si="33">34*3</f>
        <v>102</v>
      </c>
      <c r="AS140" s="8">
        <f t="shared" si="31"/>
        <v>451.14705882352939</v>
      </c>
    </row>
    <row r="141" spans="1:45" s="45" customFormat="1" ht="18.75" customHeight="1" x14ac:dyDescent="0.2">
      <c r="A141" s="129"/>
      <c r="B141" s="133"/>
      <c r="C141" s="24" t="s">
        <v>91</v>
      </c>
      <c r="D141" s="25"/>
      <c r="E141" s="4"/>
      <c r="F141" s="4"/>
      <c r="G141" s="4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08">
        <v>46017</v>
      </c>
      <c r="U141" s="27"/>
      <c r="V141" s="206" t="s">
        <v>388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06" t="s">
        <v>293</v>
      </c>
      <c r="AM141" s="7"/>
      <c r="AN141" s="7"/>
      <c r="AO141" s="7"/>
      <c r="AP141" s="7"/>
      <c r="AQ141" s="7">
        <f t="shared" si="30"/>
        <v>46017</v>
      </c>
      <c r="AR141" s="3">
        <f t="shared" si="33"/>
        <v>102</v>
      </c>
      <c r="AS141" s="8">
        <f t="shared" si="31"/>
        <v>451.14705882352939</v>
      </c>
    </row>
    <row r="142" spans="1:45" s="45" customFormat="1" ht="21" customHeight="1" x14ac:dyDescent="0.2">
      <c r="A142" s="129"/>
      <c r="B142" s="131" t="s">
        <v>12</v>
      </c>
      <c r="C142" s="24" t="s">
        <v>89</v>
      </c>
      <c r="D142" s="20"/>
      <c r="E142" s="4"/>
      <c r="F142" s="4"/>
      <c r="G142" s="4"/>
      <c r="H142" s="206" t="s">
        <v>233</v>
      </c>
      <c r="I142" s="27"/>
      <c r="J142" s="27"/>
      <c r="K142" s="27"/>
      <c r="L142" s="27"/>
      <c r="M142" s="27"/>
      <c r="N142" s="27"/>
      <c r="O142" s="27"/>
      <c r="P142" s="206" t="s">
        <v>234</v>
      </c>
      <c r="Q142" s="27"/>
      <c r="R142" s="27"/>
      <c r="S142" s="27"/>
      <c r="T142" s="27"/>
      <c r="U142" s="27"/>
      <c r="V142" s="206" t="s">
        <v>349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206" t="s">
        <v>372</v>
      </c>
      <c r="AG142" s="27"/>
      <c r="AH142" s="27"/>
      <c r="AI142" s="27"/>
      <c r="AJ142" s="27"/>
      <c r="AK142" s="27"/>
      <c r="AL142" s="27"/>
      <c r="AM142" s="7"/>
      <c r="AN142" s="7"/>
      <c r="AO142" s="7"/>
      <c r="AP142" s="7"/>
      <c r="AQ142" s="7">
        <f t="shared" si="30"/>
        <v>0</v>
      </c>
      <c r="AR142" s="3">
        <f t="shared" si="33"/>
        <v>102</v>
      </c>
      <c r="AS142" s="8">
        <f t="shared" si="31"/>
        <v>0</v>
      </c>
    </row>
    <row r="143" spans="1:45" s="45" customFormat="1" ht="18.75" customHeight="1" x14ac:dyDescent="0.2">
      <c r="A143" s="129"/>
      <c r="B143" s="132"/>
      <c r="C143" s="24" t="s">
        <v>90</v>
      </c>
      <c r="D143" s="20"/>
      <c r="E143" s="4"/>
      <c r="F143" s="4"/>
      <c r="G143" s="4"/>
      <c r="H143" s="206" t="s">
        <v>233</v>
      </c>
      <c r="I143" s="27"/>
      <c r="J143" s="27"/>
      <c r="K143" s="27"/>
      <c r="L143" s="27"/>
      <c r="M143" s="27"/>
      <c r="N143" s="27"/>
      <c r="O143" s="27"/>
      <c r="P143" s="206" t="s">
        <v>234</v>
      </c>
      <c r="Q143" s="27"/>
      <c r="R143" s="27"/>
      <c r="S143" s="27"/>
      <c r="T143" s="27"/>
      <c r="U143" s="27"/>
      <c r="V143" s="27"/>
      <c r="W143" s="206" t="s">
        <v>371</v>
      </c>
      <c r="X143" s="27"/>
      <c r="Y143" s="27"/>
      <c r="Z143" s="27"/>
      <c r="AA143" s="27"/>
      <c r="AB143" s="206" t="s">
        <v>373</v>
      </c>
      <c r="AC143" s="27"/>
      <c r="AD143" s="206" t="s">
        <v>340</v>
      </c>
      <c r="AE143" s="27"/>
      <c r="AF143" s="27"/>
      <c r="AG143" s="27"/>
      <c r="AH143" s="27"/>
      <c r="AI143" s="27"/>
      <c r="AJ143" s="27"/>
      <c r="AK143" s="27"/>
      <c r="AL143" s="27"/>
      <c r="AM143" s="7"/>
      <c r="AN143" s="7"/>
      <c r="AO143" s="7"/>
      <c r="AP143" s="7"/>
      <c r="AQ143" s="7">
        <f t="shared" si="30"/>
        <v>0</v>
      </c>
      <c r="AR143" s="3">
        <f t="shared" si="33"/>
        <v>102</v>
      </c>
      <c r="AS143" s="8">
        <f t="shared" si="31"/>
        <v>0</v>
      </c>
    </row>
    <row r="144" spans="1:45" s="45" customFormat="1" ht="16.5" customHeight="1" x14ac:dyDescent="0.2">
      <c r="A144" s="129"/>
      <c r="B144" s="133"/>
      <c r="C144" s="24" t="s">
        <v>91</v>
      </c>
      <c r="D144" s="20"/>
      <c r="E144" s="4"/>
      <c r="F144" s="4"/>
      <c r="G144" s="4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06" t="s">
        <v>349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206" t="s">
        <v>372</v>
      </c>
      <c r="AG144" s="27"/>
      <c r="AH144" s="27"/>
      <c r="AI144" s="44"/>
      <c r="AJ144" s="44"/>
      <c r="AK144" s="27"/>
      <c r="AL144" s="27"/>
      <c r="AM144" s="7"/>
      <c r="AN144" s="7"/>
      <c r="AO144" s="7"/>
      <c r="AP144" s="7"/>
      <c r="AQ144" s="7">
        <f t="shared" si="30"/>
        <v>0</v>
      </c>
      <c r="AR144" s="3">
        <f t="shared" si="33"/>
        <v>102</v>
      </c>
      <c r="AS144" s="8">
        <f t="shared" si="31"/>
        <v>0</v>
      </c>
    </row>
    <row r="145" spans="1:45" s="45" customFormat="1" ht="21" customHeight="1" x14ac:dyDescent="0.2">
      <c r="A145" s="129"/>
      <c r="B145" s="131" t="s">
        <v>11</v>
      </c>
      <c r="C145" s="24" t="s">
        <v>89</v>
      </c>
      <c r="D145" s="25"/>
      <c r="E145" s="4"/>
      <c r="F145" s="4"/>
      <c r="G145" s="4"/>
      <c r="H145" s="27"/>
      <c r="I145" s="27"/>
      <c r="J145" s="27"/>
      <c r="K145" s="27" t="s">
        <v>271</v>
      </c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06" t="s">
        <v>385</v>
      </c>
      <c r="Z145" s="27"/>
      <c r="AA145" s="27"/>
      <c r="AB145" s="27"/>
      <c r="AC145" s="27"/>
      <c r="AD145" s="27"/>
      <c r="AE145" s="27"/>
      <c r="AF145" s="27"/>
      <c r="AG145" s="27"/>
      <c r="AH145" s="27"/>
      <c r="AI145" s="44"/>
      <c r="AJ145" s="44"/>
      <c r="AK145" s="27"/>
      <c r="AL145" s="27"/>
      <c r="AM145" s="7"/>
      <c r="AN145" s="7"/>
      <c r="AO145" s="7"/>
      <c r="AP145" s="7"/>
      <c r="AQ145" s="7">
        <f t="shared" si="30"/>
        <v>0</v>
      </c>
      <c r="AR145" s="3">
        <f t="shared" ref="AR145:AR147" si="34">34*5</f>
        <v>170</v>
      </c>
      <c r="AS145" s="8">
        <f t="shared" si="31"/>
        <v>0</v>
      </c>
    </row>
    <row r="146" spans="1:45" s="45" customFormat="1" ht="21" customHeight="1" x14ac:dyDescent="0.2">
      <c r="A146" s="129"/>
      <c r="B146" s="132"/>
      <c r="C146" s="24" t="s">
        <v>90</v>
      </c>
      <c r="D146" s="25"/>
      <c r="E146" s="4"/>
      <c r="F146" s="4"/>
      <c r="G146" s="4"/>
      <c r="H146" s="27"/>
      <c r="I146" s="27"/>
      <c r="J146" s="27"/>
      <c r="K146" s="27" t="s">
        <v>271</v>
      </c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06" t="s">
        <v>385</v>
      </c>
      <c r="Z146" s="27"/>
      <c r="AA146" s="27"/>
      <c r="AB146" s="27"/>
      <c r="AC146" s="27"/>
      <c r="AD146" s="27"/>
      <c r="AE146" s="27"/>
      <c r="AF146" s="27"/>
      <c r="AG146" s="27"/>
      <c r="AH146" s="27"/>
      <c r="AI146" s="44"/>
      <c r="AJ146" s="44"/>
      <c r="AK146" s="27"/>
      <c r="AL146" s="27"/>
      <c r="AM146" s="7"/>
      <c r="AN146" s="7"/>
      <c r="AO146" s="7"/>
      <c r="AP146" s="7"/>
      <c r="AQ146" s="7">
        <f t="shared" si="30"/>
        <v>0</v>
      </c>
      <c r="AR146" s="3">
        <f t="shared" si="34"/>
        <v>170</v>
      </c>
      <c r="AS146" s="8">
        <f t="shared" si="31"/>
        <v>0</v>
      </c>
    </row>
    <row r="147" spans="1:45" s="45" customFormat="1" ht="18" customHeight="1" x14ac:dyDescent="0.2">
      <c r="A147" s="129"/>
      <c r="B147" s="133"/>
      <c r="C147" s="24" t="s">
        <v>91</v>
      </c>
      <c r="D147" s="25"/>
      <c r="E147" s="4"/>
      <c r="F147" s="4"/>
      <c r="G147" s="4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06" t="s">
        <v>385</v>
      </c>
      <c r="Z147" s="27"/>
      <c r="AA147" s="27"/>
      <c r="AB147" s="27"/>
      <c r="AC147" s="27"/>
      <c r="AD147" s="27"/>
      <c r="AE147" s="27"/>
      <c r="AF147" s="27"/>
      <c r="AG147" s="27"/>
      <c r="AH147" s="27"/>
      <c r="AI147" s="44"/>
      <c r="AJ147" s="44"/>
      <c r="AK147" s="27"/>
      <c r="AL147" s="27"/>
      <c r="AM147" s="7"/>
      <c r="AN147" s="7"/>
      <c r="AO147" s="7"/>
      <c r="AP147" s="7"/>
      <c r="AQ147" s="7">
        <f t="shared" si="30"/>
        <v>0</v>
      </c>
      <c r="AR147" s="3">
        <f t="shared" si="34"/>
        <v>170</v>
      </c>
      <c r="AS147" s="8">
        <f t="shared" si="31"/>
        <v>0</v>
      </c>
    </row>
    <row r="148" spans="1:45" s="45" customFormat="1" ht="21" customHeight="1" x14ac:dyDescent="0.2">
      <c r="A148" s="129"/>
      <c r="B148" s="131" t="s">
        <v>28</v>
      </c>
      <c r="C148" s="24" t="s">
        <v>89</v>
      </c>
      <c r="D148" s="25"/>
      <c r="E148" s="4"/>
      <c r="F148" s="206" t="s">
        <v>267</v>
      </c>
      <c r="G148" s="4"/>
      <c r="H148" s="27"/>
      <c r="I148" s="27"/>
      <c r="J148" s="27"/>
      <c r="K148" s="206" t="s">
        <v>264</v>
      </c>
      <c r="L148" s="27"/>
      <c r="M148" s="27"/>
      <c r="N148" s="27"/>
      <c r="O148" s="27"/>
      <c r="P148" s="27"/>
      <c r="Q148" s="27"/>
      <c r="R148" s="27"/>
      <c r="S148" s="206" t="s">
        <v>268</v>
      </c>
      <c r="T148" s="27"/>
      <c r="U148" s="27"/>
      <c r="V148" s="27"/>
      <c r="W148" s="27"/>
      <c r="X148" s="27"/>
      <c r="Y148" s="27"/>
      <c r="Z148" s="27"/>
      <c r="AA148" s="208">
        <v>46077</v>
      </c>
      <c r="AB148" s="27"/>
      <c r="AC148" s="27"/>
      <c r="AD148" s="27"/>
      <c r="AE148" s="27"/>
      <c r="AF148" s="27"/>
      <c r="AG148" s="27"/>
      <c r="AH148" s="27"/>
      <c r="AI148" s="210">
        <v>46142</v>
      </c>
      <c r="AJ148" s="44"/>
      <c r="AK148" s="208">
        <v>46157</v>
      </c>
      <c r="AL148" s="27"/>
      <c r="AM148" s="7"/>
      <c r="AN148" s="7"/>
      <c r="AO148" s="7"/>
      <c r="AP148" s="7"/>
      <c r="AQ148" s="7">
        <f t="shared" si="30"/>
        <v>138376</v>
      </c>
      <c r="AR148" s="3">
        <f t="shared" ref="AR148:AR150" si="35">34*3</f>
        <v>102</v>
      </c>
      <c r="AS148" s="8">
        <f t="shared" si="31"/>
        <v>1356.6274509803923</v>
      </c>
    </row>
    <row r="149" spans="1:45" s="45" customFormat="1" ht="18.75" customHeight="1" x14ac:dyDescent="0.2">
      <c r="A149" s="129"/>
      <c r="B149" s="132"/>
      <c r="C149" s="24" t="s">
        <v>90</v>
      </c>
      <c r="D149" s="22"/>
      <c r="E149" s="4"/>
      <c r="F149" s="206" t="s">
        <v>263</v>
      </c>
      <c r="G149" s="4"/>
      <c r="H149" s="27"/>
      <c r="I149" s="27"/>
      <c r="J149" s="27"/>
      <c r="K149" s="206" t="s">
        <v>264</v>
      </c>
      <c r="L149" s="27"/>
      <c r="M149" s="27"/>
      <c r="N149" s="27"/>
      <c r="O149" s="206" t="s">
        <v>265</v>
      </c>
      <c r="P149" s="27"/>
      <c r="Q149" s="27"/>
      <c r="R149" s="27"/>
      <c r="S149" s="27"/>
      <c r="T149" s="206" t="s">
        <v>225</v>
      </c>
      <c r="U149" s="27"/>
      <c r="V149" s="27"/>
      <c r="W149" s="27"/>
      <c r="X149" s="27"/>
      <c r="Y149" s="27"/>
      <c r="Z149" s="27"/>
      <c r="AA149" s="208">
        <v>46077</v>
      </c>
      <c r="AB149" s="27"/>
      <c r="AC149" s="27"/>
      <c r="AD149" s="27"/>
      <c r="AE149" s="27"/>
      <c r="AF149" s="27"/>
      <c r="AG149" s="27"/>
      <c r="AH149" s="27"/>
      <c r="AI149" s="210">
        <v>46142</v>
      </c>
      <c r="AJ149" s="44"/>
      <c r="AK149" s="208">
        <v>46157</v>
      </c>
      <c r="AL149" s="27"/>
      <c r="AM149" s="7"/>
      <c r="AN149" s="7"/>
      <c r="AO149" s="7"/>
      <c r="AP149" s="7"/>
      <c r="AQ149" s="7">
        <f t="shared" si="30"/>
        <v>138376</v>
      </c>
      <c r="AR149" s="3">
        <f t="shared" si="35"/>
        <v>102</v>
      </c>
      <c r="AS149" s="8">
        <f t="shared" si="31"/>
        <v>1356.6274509803923</v>
      </c>
    </row>
    <row r="150" spans="1:45" s="45" customFormat="1" ht="18" customHeight="1" x14ac:dyDescent="0.2">
      <c r="A150" s="129"/>
      <c r="B150" s="133"/>
      <c r="C150" s="24" t="s">
        <v>91</v>
      </c>
      <c r="D150" s="25"/>
      <c r="E150" s="4"/>
      <c r="F150" s="206" t="s">
        <v>263</v>
      </c>
      <c r="G150" s="4"/>
      <c r="H150" s="27"/>
      <c r="I150" s="27"/>
      <c r="J150" s="27"/>
      <c r="K150" s="206" t="s">
        <v>264</v>
      </c>
      <c r="L150" s="27"/>
      <c r="M150" s="27"/>
      <c r="N150" s="27"/>
      <c r="O150" s="206" t="s">
        <v>265</v>
      </c>
      <c r="P150" s="27"/>
      <c r="Q150" s="27"/>
      <c r="R150" s="27"/>
      <c r="S150" s="27"/>
      <c r="T150" s="209" t="s">
        <v>225</v>
      </c>
      <c r="U150" s="27"/>
      <c r="V150" s="27"/>
      <c r="W150" s="27"/>
      <c r="X150" s="27"/>
      <c r="Y150" s="27"/>
      <c r="Z150" s="27"/>
      <c r="AA150" s="208">
        <v>46078</v>
      </c>
      <c r="AB150" s="27"/>
      <c r="AC150" s="27"/>
      <c r="AD150" s="27"/>
      <c r="AE150" s="27"/>
      <c r="AF150" s="27"/>
      <c r="AG150" s="27"/>
      <c r="AH150" s="27"/>
      <c r="AI150" s="44"/>
      <c r="AJ150" s="44"/>
      <c r="AK150" s="208">
        <v>46155</v>
      </c>
      <c r="AL150" s="27"/>
      <c r="AM150" s="7"/>
      <c r="AN150" s="7"/>
      <c r="AO150" s="7"/>
      <c r="AP150" s="7"/>
      <c r="AQ150" s="7">
        <f t="shared" si="30"/>
        <v>92233</v>
      </c>
      <c r="AR150" s="3">
        <f t="shared" si="35"/>
        <v>102</v>
      </c>
      <c r="AS150" s="8">
        <f t="shared" si="31"/>
        <v>904.24509803921569</v>
      </c>
    </row>
    <row r="151" spans="1:45" s="45" customFormat="1" ht="18" customHeight="1" x14ac:dyDescent="0.2">
      <c r="A151" s="129"/>
      <c r="B151" s="131" t="s">
        <v>30</v>
      </c>
      <c r="C151" s="24" t="s">
        <v>89</v>
      </c>
      <c r="D151" s="25"/>
      <c r="E151" s="4"/>
      <c r="F151" s="4"/>
      <c r="G151" s="4"/>
      <c r="H151" s="27"/>
      <c r="I151" s="27"/>
      <c r="J151" s="27"/>
      <c r="K151" s="27"/>
      <c r="L151" s="27"/>
      <c r="M151" s="27"/>
      <c r="N151" s="27"/>
      <c r="O151" s="206" t="s">
        <v>160</v>
      </c>
      <c r="P151" s="27"/>
      <c r="Q151" s="27"/>
      <c r="R151" s="27"/>
      <c r="S151" s="27"/>
      <c r="T151" s="27"/>
      <c r="U151" s="27"/>
      <c r="V151" s="206" t="s">
        <v>427</v>
      </c>
      <c r="W151" s="27"/>
      <c r="X151" s="206" t="s">
        <v>428</v>
      </c>
      <c r="Y151" s="27"/>
      <c r="Z151" s="27"/>
      <c r="AA151" s="27"/>
      <c r="AB151" s="27"/>
      <c r="AC151" s="27"/>
      <c r="AD151" s="27"/>
      <c r="AE151" s="27"/>
      <c r="AF151" s="27"/>
      <c r="AG151" s="43"/>
      <c r="AH151" s="27"/>
      <c r="AI151" s="27"/>
      <c r="AJ151" s="44"/>
      <c r="AK151" s="27"/>
      <c r="AL151" s="27"/>
      <c r="AM151" s="7"/>
      <c r="AN151" s="7"/>
      <c r="AO151" s="7"/>
      <c r="AP151" s="7"/>
      <c r="AQ151" s="7">
        <f t="shared" si="30"/>
        <v>0</v>
      </c>
      <c r="AR151" s="3">
        <f>34*1</f>
        <v>34</v>
      </c>
      <c r="AS151" s="8">
        <f t="shared" si="31"/>
        <v>0</v>
      </c>
    </row>
    <row r="152" spans="1:45" s="45" customFormat="1" ht="15.75" customHeight="1" x14ac:dyDescent="0.2">
      <c r="A152" s="129"/>
      <c r="B152" s="132"/>
      <c r="C152" s="24" t="s">
        <v>90</v>
      </c>
      <c r="D152" s="25"/>
      <c r="E152" s="4"/>
      <c r="F152" s="4"/>
      <c r="G152" s="4"/>
      <c r="H152" s="27"/>
      <c r="I152" s="27"/>
      <c r="J152" s="27"/>
      <c r="K152" s="27"/>
      <c r="L152" s="27"/>
      <c r="M152" s="27"/>
      <c r="N152" s="27"/>
      <c r="O152" s="206" t="s">
        <v>160</v>
      </c>
      <c r="P152" s="27"/>
      <c r="Q152" s="27"/>
      <c r="R152" s="27"/>
      <c r="S152" s="27"/>
      <c r="T152" s="27"/>
      <c r="U152" s="27"/>
      <c r="V152" s="206" t="s">
        <v>427</v>
      </c>
      <c r="W152" s="27"/>
      <c r="X152" s="206" t="s">
        <v>428</v>
      </c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43"/>
      <c r="AK152" s="27"/>
      <c r="AL152" s="27"/>
      <c r="AM152" s="7"/>
      <c r="AN152" s="7"/>
      <c r="AO152" s="7"/>
      <c r="AP152" s="7"/>
      <c r="AQ152" s="7">
        <f t="shared" si="30"/>
        <v>0</v>
      </c>
      <c r="AR152" s="3">
        <f t="shared" ref="AR152:AR162" si="36">34*1</f>
        <v>34</v>
      </c>
      <c r="AS152" s="8">
        <f t="shared" si="31"/>
        <v>0</v>
      </c>
    </row>
    <row r="153" spans="1:45" s="45" customFormat="1" ht="12.75" customHeight="1" x14ac:dyDescent="0.2">
      <c r="A153" s="129"/>
      <c r="B153" s="133"/>
      <c r="C153" s="24" t="s">
        <v>91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206" t="s">
        <v>160</v>
      </c>
      <c r="P153" s="4"/>
      <c r="Q153" s="4"/>
      <c r="R153" s="4"/>
      <c r="S153" s="4"/>
      <c r="T153" s="4"/>
      <c r="U153" s="4"/>
      <c r="V153" s="206" t="s">
        <v>427</v>
      </c>
      <c r="W153" s="4"/>
      <c r="X153" s="206" t="s">
        <v>428</v>
      </c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27"/>
      <c r="AK153" s="4"/>
      <c r="AL153" s="4"/>
      <c r="AM153" s="7"/>
      <c r="AN153" s="7"/>
      <c r="AO153" s="7"/>
      <c r="AP153" s="7"/>
      <c r="AQ153" s="7">
        <f t="shared" si="30"/>
        <v>0</v>
      </c>
      <c r="AR153" s="3">
        <f t="shared" si="36"/>
        <v>34</v>
      </c>
      <c r="AS153" s="8">
        <f t="shared" si="31"/>
        <v>0</v>
      </c>
    </row>
    <row r="154" spans="1:45" s="45" customFormat="1" ht="18" customHeight="1" x14ac:dyDescent="0.2">
      <c r="A154" s="129"/>
      <c r="B154" s="131" t="s">
        <v>29</v>
      </c>
      <c r="C154" s="24" t="s">
        <v>89</v>
      </c>
      <c r="D154" s="22"/>
      <c r="E154" s="4"/>
      <c r="F154" s="206" t="s">
        <v>222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206" t="s">
        <v>170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124">
        <v>46127</v>
      </c>
      <c r="AH154" s="4"/>
      <c r="AI154" s="27"/>
      <c r="AJ154" s="7"/>
      <c r="AK154" s="3"/>
      <c r="AL154" s="4"/>
      <c r="AM154" s="7"/>
      <c r="AN154" s="7"/>
      <c r="AO154" s="7"/>
      <c r="AP154" s="7"/>
      <c r="AQ154" s="7">
        <f t="shared" si="30"/>
        <v>46127</v>
      </c>
      <c r="AR154" s="3">
        <f t="shared" si="36"/>
        <v>34</v>
      </c>
      <c r="AS154" s="8">
        <f t="shared" si="31"/>
        <v>1356.6764705882354</v>
      </c>
    </row>
    <row r="155" spans="1:45" s="45" customFormat="1" ht="15.75" customHeight="1" x14ac:dyDescent="0.2">
      <c r="A155" s="129"/>
      <c r="B155" s="132"/>
      <c r="C155" s="24" t="s">
        <v>90</v>
      </c>
      <c r="D155" s="22"/>
      <c r="E155" s="4"/>
      <c r="F155" s="206" t="s">
        <v>222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206" t="s">
        <v>170</v>
      </c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125">
        <v>46127</v>
      </c>
      <c r="AH155" s="4"/>
      <c r="AI155" s="27"/>
      <c r="AJ155" s="7"/>
      <c r="AK155" s="3"/>
      <c r="AL155" s="4"/>
      <c r="AM155" s="7"/>
      <c r="AN155" s="7"/>
      <c r="AO155" s="7"/>
      <c r="AP155" s="7"/>
      <c r="AQ155" s="7">
        <f t="shared" si="30"/>
        <v>46127</v>
      </c>
      <c r="AR155" s="3">
        <f t="shared" si="36"/>
        <v>34</v>
      </c>
      <c r="AS155" s="8">
        <f t="shared" si="31"/>
        <v>1356.6764705882354</v>
      </c>
    </row>
    <row r="156" spans="1:45" s="45" customFormat="1" ht="15.75" customHeight="1" x14ac:dyDescent="0.2">
      <c r="A156" s="129"/>
      <c r="B156" s="133"/>
      <c r="C156" s="24" t="s">
        <v>91</v>
      </c>
      <c r="D156" s="22"/>
      <c r="E156" s="4"/>
      <c r="F156" s="206" t="s">
        <v>222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206" t="s">
        <v>170</v>
      </c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125">
        <v>46127</v>
      </c>
      <c r="AH156" s="4"/>
      <c r="AI156" s="27"/>
      <c r="AJ156" s="7"/>
      <c r="AK156" s="3"/>
      <c r="AL156" s="4"/>
      <c r="AM156" s="7"/>
      <c r="AN156" s="7"/>
      <c r="AO156" s="7"/>
      <c r="AP156" s="7"/>
      <c r="AQ156" s="7">
        <f t="shared" si="30"/>
        <v>46127</v>
      </c>
      <c r="AR156" s="3">
        <f t="shared" si="36"/>
        <v>34</v>
      </c>
      <c r="AS156" s="8">
        <f t="shared" si="31"/>
        <v>1356.6764705882354</v>
      </c>
    </row>
    <row r="157" spans="1:45" s="45" customFormat="1" ht="18" customHeight="1" x14ac:dyDescent="0.2">
      <c r="A157" s="129"/>
      <c r="B157" s="130" t="s">
        <v>53</v>
      </c>
      <c r="C157" s="24" t="s">
        <v>89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27"/>
      <c r="AJ157" s="7"/>
      <c r="AK157" s="3"/>
      <c r="AL157" s="4"/>
      <c r="AM157" s="7"/>
      <c r="AN157" s="7"/>
      <c r="AO157" s="7"/>
      <c r="AP157" s="7"/>
      <c r="AQ157" s="7">
        <f t="shared" si="30"/>
        <v>0</v>
      </c>
      <c r="AR157" s="3">
        <f t="shared" si="36"/>
        <v>34</v>
      </c>
      <c r="AS157" s="8">
        <f t="shared" si="31"/>
        <v>0</v>
      </c>
    </row>
    <row r="158" spans="1:45" s="45" customFormat="1" ht="14.25" customHeight="1" x14ac:dyDescent="0.2">
      <c r="A158" s="129"/>
      <c r="B158" s="130"/>
      <c r="C158" s="24" t="s">
        <v>90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27"/>
      <c r="AJ158" s="7"/>
      <c r="AK158" s="3"/>
      <c r="AL158" s="4"/>
      <c r="AM158" s="7"/>
      <c r="AN158" s="7"/>
      <c r="AO158" s="7"/>
      <c r="AP158" s="7"/>
      <c r="AQ158" s="7">
        <f t="shared" si="30"/>
        <v>0</v>
      </c>
      <c r="AR158" s="3">
        <f t="shared" si="36"/>
        <v>34</v>
      </c>
      <c r="AS158" s="8">
        <f t="shared" si="31"/>
        <v>0</v>
      </c>
    </row>
    <row r="159" spans="1:45" s="45" customFormat="1" ht="12.75" customHeight="1" x14ac:dyDescent="0.2">
      <c r="A159" s="129"/>
      <c r="B159" s="130"/>
      <c r="C159" s="24" t="s">
        <v>91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27"/>
      <c r="AJ159" s="7"/>
      <c r="AK159" s="3"/>
      <c r="AL159" s="4"/>
      <c r="AM159" s="7"/>
      <c r="AN159" s="7"/>
      <c r="AO159" s="7"/>
      <c r="AP159" s="7"/>
      <c r="AQ159" s="7">
        <f t="shared" si="30"/>
        <v>0</v>
      </c>
      <c r="AR159" s="3">
        <f t="shared" si="36"/>
        <v>34</v>
      </c>
      <c r="AS159" s="8">
        <f t="shared" si="31"/>
        <v>0</v>
      </c>
    </row>
    <row r="160" spans="1:45" s="45" customFormat="1" ht="12.75" customHeight="1" x14ac:dyDescent="0.2">
      <c r="A160" s="129"/>
      <c r="B160" s="131" t="s">
        <v>54</v>
      </c>
      <c r="C160" s="24" t="s">
        <v>89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27"/>
      <c r="AJ160" s="7"/>
      <c r="AK160" s="3"/>
      <c r="AL160" s="4"/>
      <c r="AM160" s="7"/>
      <c r="AN160" s="7"/>
      <c r="AO160" s="7"/>
      <c r="AP160" s="7"/>
      <c r="AQ160" s="7">
        <f t="shared" si="30"/>
        <v>0</v>
      </c>
      <c r="AR160" s="3">
        <f t="shared" si="36"/>
        <v>34</v>
      </c>
      <c r="AS160" s="8">
        <f t="shared" si="31"/>
        <v>0</v>
      </c>
    </row>
    <row r="161" spans="1:45" s="45" customFormat="1" ht="12.75" customHeight="1" x14ac:dyDescent="0.2">
      <c r="A161" s="129"/>
      <c r="B161" s="132"/>
      <c r="C161" s="24" t="s">
        <v>90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27"/>
      <c r="AJ161" s="7"/>
      <c r="AK161" s="3"/>
      <c r="AL161" s="4"/>
      <c r="AM161" s="7"/>
      <c r="AN161" s="7"/>
      <c r="AO161" s="7"/>
      <c r="AP161" s="7"/>
      <c r="AQ161" s="7">
        <f t="shared" si="30"/>
        <v>0</v>
      </c>
      <c r="AR161" s="3">
        <f t="shared" si="36"/>
        <v>34</v>
      </c>
      <c r="AS161" s="8">
        <f t="shared" si="31"/>
        <v>0</v>
      </c>
    </row>
    <row r="162" spans="1:45" s="45" customFormat="1" ht="12.75" customHeight="1" x14ac:dyDescent="0.2">
      <c r="A162" s="129"/>
      <c r="B162" s="133"/>
      <c r="C162" s="24" t="s">
        <v>91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27"/>
      <c r="AJ162" s="7"/>
      <c r="AK162" s="3"/>
      <c r="AL162" s="4"/>
      <c r="AM162" s="7"/>
      <c r="AN162" s="7"/>
      <c r="AO162" s="7"/>
      <c r="AP162" s="7"/>
      <c r="AQ162" s="7">
        <f t="shared" si="30"/>
        <v>0</v>
      </c>
      <c r="AR162" s="3">
        <f t="shared" si="36"/>
        <v>34</v>
      </c>
      <c r="AS162" s="8">
        <f t="shared" si="31"/>
        <v>0</v>
      </c>
    </row>
    <row r="163" spans="1:45" s="45" customFormat="1" ht="15" customHeight="1" x14ac:dyDescent="0.2">
      <c r="A163" s="129"/>
      <c r="B163" s="130" t="s">
        <v>88</v>
      </c>
      <c r="C163" s="24" t="s">
        <v>89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27"/>
      <c r="AL163" s="4"/>
      <c r="AM163" s="7"/>
      <c r="AN163" s="7"/>
      <c r="AO163" s="7"/>
      <c r="AP163" s="7"/>
      <c r="AQ163" s="7">
        <f t="shared" si="30"/>
        <v>0</v>
      </c>
      <c r="AR163" s="3">
        <f>34*2</f>
        <v>68</v>
      </c>
      <c r="AS163" s="8">
        <f t="shared" si="31"/>
        <v>0</v>
      </c>
    </row>
    <row r="164" spans="1:45" s="45" customFormat="1" ht="12.75" customHeight="1" x14ac:dyDescent="0.2">
      <c r="A164" s="129"/>
      <c r="B164" s="130"/>
      <c r="C164" s="24" t="s">
        <v>90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27"/>
      <c r="AL164" s="4"/>
      <c r="AM164" s="7"/>
      <c r="AN164" s="7"/>
      <c r="AO164" s="7"/>
      <c r="AP164" s="7"/>
      <c r="AQ164" s="7">
        <f t="shared" si="30"/>
        <v>0</v>
      </c>
      <c r="AR164" s="3">
        <f t="shared" ref="AR164:AR168" si="37">34*2</f>
        <v>68</v>
      </c>
      <c r="AS164" s="8">
        <f t="shared" si="31"/>
        <v>0</v>
      </c>
    </row>
    <row r="165" spans="1:45" s="45" customFormat="1" ht="15" customHeight="1" x14ac:dyDescent="0.2">
      <c r="A165" s="129"/>
      <c r="B165" s="130"/>
      <c r="C165" s="24" t="s">
        <v>91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27"/>
      <c r="AL165" s="4"/>
      <c r="AM165" s="7"/>
      <c r="AN165" s="7"/>
      <c r="AO165" s="7"/>
      <c r="AP165" s="7"/>
      <c r="AQ165" s="7">
        <f t="shared" si="30"/>
        <v>0</v>
      </c>
      <c r="AR165" s="3">
        <f t="shared" si="37"/>
        <v>68</v>
      </c>
      <c r="AS165" s="8">
        <f t="shared" si="31"/>
        <v>0</v>
      </c>
    </row>
    <row r="166" spans="1:45" s="45" customFormat="1" ht="15" customHeight="1" x14ac:dyDescent="0.2">
      <c r="A166" s="129"/>
      <c r="B166" s="131" t="s">
        <v>75</v>
      </c>
      <c r="C166" s="24" t="s">
        <v>89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27"/>
      <c r="AL166" s="4"/>
      <c r="AM166" s="7"/>
      <c r="AN166" s="7"/>
      <c r="AO166" s="7"/>
      <c r="AP166" s="7"/>
      <c r="AQ166" s="7">
        <f t="shared" si="30"/>
        <v>0</v>
      </c>
      <c r="AR166" s="3">
        <f t="shared" si="37"/>
        <v>68</v>
      </c>
      <c r="AS166" s="8">
        <f t="shared" si="31"/>
        <v>0</v>
      </c>
    </row>
    <row r="167" spans="1:45" s="45" customFormat="1" ht="14.25" customHeight="1" x14ac:dyDescent="0.2">
      <c r="A167" s="129"/>
      <c r="B167" s="132"/>
      <c r="C167" s="24" t="s">
        <v>90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27"/>
      <c r="AL167" s="4"/>
      <c r="AM167" s="7"/>
      <c r="AN167" s="7"/>
      <c r="AO167" s="7"/>
      <c r="AP167" s="7"/>
      <c r="AQ167" s="7">
        <f t="shared" si="30"/>
        <v>0</v>
      </c>
      <c r="AR167" s="3">
        <f t="shared" si="37"/>
        <v>68</v>
      </c>
      <c r="AS167" s="8">
        <f t="shared" si="31"/>
        <v>0</v>
      </c>
    </row>
    <row r="168" spans="1:45" s="45" customFormat="1" ht="14.25" customHeight="1" x14ac:dyDescent="0.2">
      <c r="A168" s="129"/>
      <c r="B168" s="132"/>
      <c r="C168" s="24" t="s">
        <v>91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27"/>
      <c r="AL168" s="4"/>
      <c r="AM168" s="7"/>
      <c r="AN168" s="7"/>
      <c r="AO168" s="7"/>
      <c r="AP168" s="7"/>
      <c r="AQ168" s="7">
        <f t="shared" si="30"/>
        <v>0</v>
      </c>
      <c r="AR168" s="3">
        <f t="shared" si="37"/>
        <v>68</v>
      </c>
      <c r="AS168" s="8">
        <f t="shared" si="31"/>
        <v>0</v>
      </c>
    </row>
    <row r="169" spans="1:45" s="45" customFormat="1" ht="27" customHeight="1" x14ac:dyDescent="0.2">
      <c r="A169" s="178"/>
      <c r="B169" s="178"/>
      <c r="C169" s="178"/>
      <c r="D169" s="17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9"/>
      <c r="AN169" s="69"/>
      <c r="AO169" s="69"/>
      <c r="AP169" s="69"/>
      <c r="AQ169" s="69"/>
      <c r="AR169" s="69"/>
      <c r="AS169" s="69"/>
    </row>
    <row r="170" spans="1:45" s="2" customFormat="1" ht="116.25" customHeight="1" x14ac:dyDescent="0.2">
      <c r="A170" s="140" t="s">
        <v>31</v>
      </c>
      <c r="B170" s="141"/>
      <c r="C170" s="141"/>
      <c r="D170" s="142"/>
      <c r="E170" s="143" t="s">
        <v>40</v>
      </c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  <c r="AO170" s="144"/>
      <c r="AP170" s="145"/>
      <c r="AQ170" s="164" t="s">
        <v>20</v>
      </c>
      <c r="AR170" s="185" t="s">
        <v>22</v>
      </c>
      <c r="AS170" s="188" t="s">
        <v>21</v>
      </c>
    </row>
    <row r="171" spans="1:45" s="2" customFormat="1" ht="21.75" customHeight="1" x14ac:dyDescent="0.2">
      <c r="A171" s="134" t="s">
        <v>0</v>
      </c>
      <c r="B171" s="135"/>
      <c r="C171" s="136"/>
      <c r="D171" s="23" t="s">
        <v>18</v>
      </c>
      <c r="E171" s="161" t="s">
        <v>1</v>
      </c>
      <c r="F171" s="162"/>
      <c r="G171" s="162"/>
      <c r="H171" s="163"/>
      <c r="I171" s="161" t="s">
        <v>2</v>
      </c>
      <c r="J171" s="162"/>
      <c r="K171" s="162"/>
      <c r="L171" s="163"/>
      <c r="M171" s="161" t="s">
        <v>3</v>
      </c>
      <c r="N171" s="162"/>
      <c r="O171" s="162"/>
      <c r="P171" s="163"/>
      <c r="Q171" s="161" t="s">
        <v>4</v>
      </c>
      <c r="R171" s="162"/>
      <c r="S171" s="162"/>
      <c r="T171" s="163"/>
      <c r="U171" s="161" t="s">
        <v>5</v>
      </c>
      <c r="V171" s="162"/>
      <c r="W171" s="163"/>
      <c r="X171" s="161" t="s">
        <v>6</v>
      </c>
      <c r="Y171" s="162"/>
      <c r="Z171" s="162"/>
      <c r="AA171" s="163"/>
      <c r="AB171" s="161" t="s">
        <v>7</v>
      </c>
      <c r="AC171" s="162"/>
      <c r="AD171" s="163"/>
      <c r="AE171" s="161" t="s">
        <v>8</v>
      </c>
      <c r="AF171" s="162"/>
      <c r="AG171" s="162"/>
      <c r="AH171" s="162"/>
      <c r="AI171" s="163"/>
      <c r="AJ171" s="161" t="s">
        <v>9</v>
      </c>
      <c r="AK171" s="162"/>
      <c r="AL171" s="163"/>
      <c r="AM171" s="161" t="s">
        <v>10</v>
      </c>
      <c r="AN171" s="162"/>
      <c r="AO171" s="162"/>
      <c r="AP171" s="163"/>
      <c r="AQ171" s="165"/>
      <c r="AR171" s="186"/>
      <c r="AS171" s="189"/>
    </row>
    <row r="172" spans="1:45" s="6" customFormat="1" ht="11.25" customHeight="1" x14ac:dyDescent="0.2">
      <c r="A172" s="137"/>
      <c r="B172" s="138"/>
      <c r="C172" s="139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66"/>
      <c r="AR172" s="187"/>
      <c r="AS172" s="190"/>
    </row>
    <row r="173" spans="1:45" ht="12.75" customHeight="1" x14ac:dyDescent="0.2">
      <c r="A173" s="151" t="s">
        <v>25</v>
      </c>
      <c r="B173" s="131" t="s">
        <v>13</v>
      </c>
      <c r="C173" s="53" t="s">
        <v>105</v>
      </c>
      <c r="D173" s="54"/>
      <c r="E173" s="27"/>
      <c r="F173" s="206" t="s">
        <v>245</v>
      </c>
      <c r="G173" s="27"/>
      <c r="H173" s="27"/>
      <c r="I173" s="27"/>
      <c r="J173" s="27"/>
      <c r="K173" s="206" t="s">
        <v>246</v>
      </c>
      <c r="L173" s="27"/>
      <c r="M173" s="27"/>
      <c r="N173" s="27"/>
      <c r="O173" s="27"/>
      <c r="P173" s="206" t="s">
        <v>243</v>
      </c>
      <c r="Q173" s="27"/>
      <c r="R173" s="206" t="s">
        <v>247</v>
      </c>
      <c r="S173" s="27"/>
      <c r="T173" s="27"/>
      <c r="U173" s="27"/>
      <c r="V173" s="206" t="s">
        <v>347</v>
      </c>
      <c r="W173" s="27"/>
      <c r="X173" s="206" t="s">
        <v>342</v>
      </c>
      <c r="Y173" s="27"/>
      <c r="Z173" s="27"/>
      <c r="AA173" s="27"/>
      <c r="AB173" s="206" t="s">
        <v>343</v>
      </c>
      <c r="AC173" s="206" t="s">
        <v>397</v>
      </c>
      <c r="AD173" s="27"/>
      <c r="AE173" s="27"/>
      <c r="AF173" s="27"/>
      <c r="AG173" s="27"/>
      <c r="AH173" s="27"/>
      <c r="AI173" s="27"/>
      <c r="AJ173" s="27"/>
      <c r="AK173" s="206" t="s">
        <v>290</v>
      </c>
      <c r="AL173" s="27"/>
      <c r="AM173" s="44"/>
      <c r="AN173" s="44"/>
      <c r="AO173" s="44"/>
      <c r="AP173" s="44"/>
      <c r="AQ173" s="7">
        <f t="shared" ref="AQ173:AQ215" si="38">SUM(E173:AP173)</f>
        <v>0</v>
      </c>
      <c r="AR173" s="3">
        <f>34*6</f>
        <v>204</v>
      </c>
      <c r="AS173" s="8">
        <f t="shared" ref="AS173:AS215" si="39">AQ173/AR173</f>
        <v>0</v>
      </c>
    </row>
    <row r="174" spans="1:45" x14ac:dyDescent="0.2">
      <c r="A174" s="151"/>
      <c r="B174" s="132"/>
      <c r="C174" s="53" t="s">
        <v>106</v>
      </c>
      <c r="D174" s="54"/>
      <c r="E174" s="27"/>
      <c r="F174" s="206" t="s">
        <v>245</v>
      </c>
      <c r="G174" s="27"/>
      <c r="H174" s="27"/>
      <c r="I174" s="27"/>
      <c r="J174" s="27"/>
      <c r="K174" s="206" t="s">
        <v>246</v>
      </c>
      <c r="L174" s="27"/>
      <c r="M174" s="27"/>
      <c r="N174" s="27"/>
      <c r="O174" s="27"/>
      <c r="P174" s="206" t="s">
        <v>243</v>
      </c>
      <c r="Q174" s="27"/>
      <c r="R174" s="206" t="s">
        <v>247</v>
      </c>
      <c r="S174" s="27"/>
      <c r="T174" s="27"/>
      <c r="U174" s="206" t="s">
        <v>389</v>
      </c>
      <c r="V174" s="27"/>
      <c r="W174" s="27"/>
      <c r="X174" s="27"/>
      <c r="Y174" s="27"/>
      <c r="Z174" s="27"/>
      <c r="AA174" s="27"/>
      <c r="AB174" s="27"/>
      <c r="AC174" s="206" t="s">
        <v>390</v>
      </c>
      <c r="AD174" s="27"/>
      <c r="AE174" s="27"/>
      <c r="AF174" s="27"/>
      <c r="AG174" s="27"/>
      <c r="AH174" s="27"/>
      <c r="AI174" s="27"/>
      <c r="AJ174" s="27"/>
      <c r="AK174" s="27"/>
      <c r="AL174" s="206" t="s">
        <v>297</v>
      </c>
      <c r="AM174" s="44"/>
      <c r="AN174" s="44"/>
      <c r="AO174" s="44"/>
      <c r="AP174" s="44"/>
      <c r="AQ174" s="7">
        <f t="shared" si="38"/>
        <v>0</v>
      </c>
      <c r="AR174" s="3">
        <f t="shared" ref="AR174:AR175" si="40">34*6</f>
        <v>204</v>
      </c>
      <c r="AS174" s="8">
        <f t="shared" si="39"/>
        <v>0</v>
      </c>
    </row>
    <row r="175" spans="1:45" ht="12.75" customHeight="1" x14ac:dyDescent="0.2">
      <c r="A175" s="151"/>
      <c r="B175" s="133"/>
      <c r="C175" s="53" t="s">
        <v>107</v>
      </c>
      <c r="D175" s="54"/>
      <c r="E175" s="27"/>
      <c r="F175" s="206" t="s">
        <v>245</v>
      </c>
      <c r="G175" s="27"/>
      <c r="H175" s="27"/>
      <c r="I175" s="27"/>
      <c r="J175" s="27"/>
      <c r="K175" s="206" t="s">
        <v>246</v>
      </c>
      <c r="L175" s="27"/>
      <c r="M175" s="27"/>
      <c r="N175" s="27"/>
      <c r="O175" s="27"/>
      <c r="P175" s="206" t="s">
        <v>243</v>
      </c>
      <c r="Q175" s="27"/>
      <c r="R175" s="206" t="s">
        <v>247</v>
      </c>
      <c r="S175" s="27"/>
      <c r="T175" s="27"/>
      <c r="U175" s="27"/>
      <c r="V175" s="206" t="s">
        <v>348</v>
      </c>
      <c r="W175" s="27"/>
      <c r="X175" s="206" t="s">
        <v>342</v>
      </c>
      <c r="Y175" s="27"/>
      <c r="Z175" s="27"/>
      <c r="AA175" s="27"/>
      <c r="AB175" s="206" t="s">
        <v>343</v>
      </c>
      <c r="AC175" s="27"/>
      <c r="AD175" s="27"/>
      <c r="AE175" s="27"/>
      <c r="AF175" s="27"/>
      <c r="AG175" s="27"/>
      <c r="AH175" s="206" t="s">
        <v>344</v>
      </c>
      <c r="AI175" s="27"/>
      <c r="AJ175" s="27"/>
      <c r="AK175" s="27"/>
      <c r="AL175" s="206" t="s">
        <v>287</v>
      </c>
      <c r="AM175" s="44"/>
      <c r="AN175" s="44"/>
      <c r="AO175" s="44"/>
      <c r="AP175" s="44"/>
      <c r="AQ175" s="7">
        <f t="shared" si="38"/>
        <v>0</v>
      </c>
      <c r="AR175" s="3">
        <f t="shared" si="40"/>
        <v>204</v>
      </c>
      <c r="AS175" s="8">
        <f t="shared" si="39"/>
        <v>0</v>
      </c>
    </row>
    <row r="176" spans="1:45" ht="12.75" customHeight="1" x14ac:dyDescent="0.2">
      <c r="A176" s="151"/>
      <c r="B176" s="106"/>
      <c r="C176" s="105" t="s">
        <v>272</v>
      </c>
      <c r="D176" s="54"/>
      <c r="E176" s="27"/>
      <c r="F176" s="206" t="s">
        <v>245</v>
      </c>
      <c r="G176" s="27"/>
      <c r="H176" s="27"/>
      <c r="I176" s="27"/>
      <c r="J176" s="27"/>
      <c r="K176" s="206" t="s">
        <v>246</v>
      </c>
      <c r="L176" s="27"/>
      <c r="M176" s="27"/>
      <c r="N176" s="27"/>
      <c r="O176" s="27"/>
      <c r="P176" s="206" t="s">
        <v>243</v>
      </c>
      <c r="Q176" s="27"/>
      <c r="R176" s="206" t="s">
        <v>247</v>
      </c>
      <c r="S176" s="27"/>
      <c r="T176" s="27"/>
      <c r="U176" s="27"/>
      <c r="V176" s="206" t="s">
        <v>347</v>
      </c>
      <c r="W176" s="27"/>
      <c r="X176" s="206" t="s">
        <v>342</v>
      </c>
      <c r="Y176" s="27"/>
      <c r="Z176" s="27"/>
      <c r="AA176" s="27"/>
      <c r="AB176" s="206" t="s">
        <v>343</v>
      </c>
      <c r="AC176" s="206" t="s">
        <v>397</v>
      </c>
      <c r="AD176" s="27"/>
      <c r="AE176" s="27"/>
      <c r="AF176" s="27"/>
      <c r="AG176" s="27"/>
      <c r="AH176" s="27"/>
      <c r="AI176" s="27"/>
      <c r="AJ176" s="27"/>
      <c r="AK176" s="206" t="s">
        <v>290</v>
      </c>
      <c r="AL176" s="27"/>
      <c r="AM176" s="44"/>
      <c r="AN176" s="44"/>
      <c r="AO176" s="44"/>
      <c r="AP176" s="44"/>
      <c r="AQ176" s="7"/>
      <c r="AR176" s="3"/>
      <c r="AS176" s="8"/>
    </row>
    <row r="177" spans="1:45" ht="12.75" customHeight="1" x14ac:dyDescent="0.2">
      <c r="A177" s="151"/>
      <c r="B177" s="131" t="s">
        <v>27</v>
      </c>
      <c r="C177" s="53" t="s">
        <v>105</v>
      </c>
      <c r="D177" s="54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06" t="s">
        <v>248</v>
      </c>
      <c r="T177" s="27"/>
      <c r="U177" s="27"/>
      <c r="V177" s="27"/>
      <c r="W177" s="206" t="s">
        <v>291</v>
      </c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44"/>
      <c r="AN177" s="44"/>
      <c r="AO177" s="44"/>
      <c r="AP177" s="44"/>
      <c r="AQ177" s="7">
        <f t="shared" si="38"/>
        <v>0</v>
      </c>
      <c r="AR177" s="3">
        <f>34*3</f>
        <v>102</v>
      </c>
      <c r="AS177" s="8">
        <f t="shared" si="39"/>
        <v>0</v>
      </c>
    </row>
    <row r="178" spans="1:45" x14ac:dyDescent="0.2">
      <c r="A178" s="151"/>
      <c r="B178" s="132"/>
      <c r="C178" s="53" t="s">
        <v>106</v>
      </c>
      <c r="D178" s="54"/>
      <c r="E178" s="27"/>
      <c r="F178" s="27"/>
      <c r="G178" s="211" t="s">
        <v>205</v>
      </c>
      <c r="H178" s="27"/>
      <c r="I178" s="27"/>
      <c r="J178" s="27"/>
      <c r="K178" s="27"/>
      <c r="L178" s="206" t="s">
        <v>206</v>
      </c>
      <c r="M178" s="27"/>
      <c r="N178" s="27"/>
      <c r="O178" s="27"/>
      <c r="P178" s="206" t="s">
        <v>152</v>
      </c>
      <c r="Q178" s="27"/>
      <c r="R178" s="27"/>
      <c r="S178" s="206" t="s">
        <v>207</v>
      </c>
      <c r="T178" s="27"/>
      <c r="U178" s="27"/>
      <c r="V178" s="206" t="s">
        <v>388</v>
      </c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06" t="s">
        <v>394</v>
      </c>
      <c r="AM178" s="44"/>
      <c r="AN178" s="44"/>
      <c r="AO178" s="44"/>
      <c r="AP178" s="44"/>
      <c r="AQ178" s="7">
        <f t="shared" si="38"/>
        <v>0</v>
      </c>
      <c r="AR178" s="3">
        <f t="shared" ref="AR178:AR183" si="41">34*3</f>
        <v>102</v>
      </c>
      <c r="AS178" s="8">
        <f t="shared" si="39"/>
        <v>0</v>
      </c>
    </row>
    <row r="179" spans="1:45" x14ac:dyDescent="0.2">
      <c r="A179" s="151"/>
      <c r="B179" s="133"/>
      <c r="C179" s="53" t="s">
        <v>107</v>
      </c>
      <c r="D179" s="54"/>
      <c r="E179" s="27"/>
      <c r="F179" s="27"/>
      <c r="G179" s="27"/>
      <c r="H179" s="27"/>
      <c r="I179" s="206" t="s">
        <v>261</v>
      </c>
      <c r="J179" s="27"/>
      <c r="K179" s="27"/>
      <c r="L179" s="27"/>
      <c r="M179" s="27"/>
      <c r="N179" s="27"/>
      <c r="O179" s="27"/>
      <c r="P179" s="27"/>
      <c r="Q179" s="27"/>
      <c r="R179" s="27"/>
      <c r="S179" s="206" t="s">
        <v>248</v>
      </c>
      <c r="T179" s="27"/>
      <c r="U179" s="27"/>
      <c r="V179" s="27"/>
      <c r="W179" s="206" t="s">
        <v>291</v>
      </c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44"/>
      <c r="AN179" s="44"/>
      <c r="AO179" s="44"/>
      <c r="AP179" s="44"/>
      <c r="AQ179" s="7">
        <f t="shared" si="38"/>
        <v>0</v>
      </c>
      <c r="AR179" s="3">
        <f t="shared" si="41"/>
        <v>102</v>
      </c>
      <c r="AS179" s="8">
        <f t="shared" si="39"/>
        <v>0</v>
      </c>
    </row>
    <row r="180" spans="1:45" x14ac:dyDescent="0.2">
      <c r="A180" s="151"/>
      <c r="B180" s="106"/>
      <c r="C180" s="105" t="s">
        <v>272</v>
      </c>
      <c r="D180" s="54"/>
      <c r="E180" s="27"/>
      <c r="F180" s="27"/>
      <c r="G180" s="27"/>
      <c r="H180" s="27"/>
      <c r="I180" s="206"/>
      <c r="J180" s="27"/>
      <c r="K180" s="27"/>
      <c r="L180" s="27"/>
      <c r="M180" s="27"/>
      <c r="N180" s="27"/>
      <c r="O180" s="27"/>
      <c r="P180" s="27"/>
      <c r="Q180" s="27"/>
      <c r="R180" s="27"/>
      <c r="S180" s="206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44"/>
      <c r="AN180" s="44"/>
      <c r="AO180" s="44"/>
      <c r="AP180" s="44"/>
      <c r="AQ180" s="7"/>
      <c r="AR180" s="3"/>
      <c r="AS180" s="8"/>
    </row>
    <row r="181" spans="1:45" ht="12.75" customHeight="1" x14ac:dyDescent="0.2">
      <c r="A181" s="151"/>
      <c r="B181" s="131" t="s">
        <v>12</v>
      </c>
      <c r="C181" s="53" t="s">
        <v>105</v>
      </c>
      <c r="D181" s="54"/>
      <c r="E181" s="27"/>
      <c r="F181" s="27"/>
      <c r="G181" s="206" t="s">
        <v>238</v>
      </c>
      <c r="H181" s="27"/>
      <c r="I181" s="27"/>
      <c r="J181" s="27"/>
      <c r="K181" s="206" t="s">
        <v>235</v>
      </c>
      <c r="L181" s="27"/>
      <c r="M181" s="27"/>
      <c r="N181" s="27"/>
      <c r="O181" s="27"/>
      <c r="P181" s="206" t="s">
        <v>239</v>
      </c>
      <c r="Q181" s="27"/>
      <c r="R181" s="206" t="s">
        <v>173</v>
      </c>
      <c r="S181" s="27"/>
      <c r="T181" s="27"/>
      <c r="U181" s="27"/>
      <c r="V181" s="206" t="s">
        <v>284</v>
      </c>
      <c r="W181" s="27"/>
      <c r="X181" s="206" t="s">
        <v>374</v>
      </c>
      <c r="Y181" s="27"/>
      <c r="Z181" s="27"/>
      <c r="AA181" s="27"/>
      <c r="AB181" s="27"/>
      <c r="AC181" s="27"/>
      <c r="AD181" s="27"/>
      <c r="AE181" s="27"/>
      <c r="AF181" s="206" t="s">
        <v>372</v>
      </c>
      <c r="AG181" s="27"/>
      <c r="AH181" s="27"/>
      <c r="AI181" s="27"/>
      <c r="AJ181" s="27"/>
      <c r="AK181" s="206" t="s">
        <v>290</v>
      </c>
      <c r="AL181" s="27"/>
      <c r="AM181" s="44"/>
      <c r="AN181" s="44"/>
      <c r="AO181" s="44"/>
      <c r="AP181" s="44"/>
      <c r="AQ181" s="7">
        <f t="shared" si="38"/>
        <v>0</v>
      </c>
      <c r="AR181" s="3">
        <f t="shared" si="41"/>
        <v>102</v>
      </c>
      <c r="AS181" s="8">
        <f t="shared" si="39"/>
        <v>0</v>
      </c>
    </row>
    <row r="182" spans="1:45" ht="12.75" customHeight="1" x14ac:dyDescent="0.2">
      <c r="A182" s="151"/>
      <c r="B182" s="132"/>
      <c r="C182" s="53" t="s">
        <v>106</v>
      </c>
      <c r="D182" s="54"/>
      <c r="E182" s="27"/>
      <c r="F182" s="27"/>
      <c r="G182" s="206" t="s">
        <v>238</v>
      </c>
      <c r="H182" s="27"/>
      <c r="I182" s="27"/>
      <c r="J182" s="27"/>
      <c r="K182" s="206" t="s">
        <v>235</v>
      </c>
      <c r="L182" s="27"/>
      <c r="M182" s="27"/>
      <c r="N182" s="27"/>
      <c r="O182" s="27"/>
      <c r="P182" s="206" t="s">
        <v>236</v>
      </c>
      <c r="Q182" s="27"/>
      <c r="R182" s="27"/>
      <c r="S182" s="27"/>
      <c r="T182" s="206" t="s">
        <v>153</v>
      </c>
      <c r="U182" s="27"/>
      <c r="V182" s="27"/>
      <c r="W182" s="27"/>
      <c r="X182" s="27"/>
      <c r="Y182" s="27"/>
      <c r="Z182" s="27"/>
      <c r="AA182" s="206" t="s">
        <v>375</v>
      </c>
      <c r="AB182" s="27"/>
      <c r="AC182" s="27"/>
      <c r="AD182" s="27"/>
      <c r="AE182" s="27"/>
      <c r="AF182" s="27"/>
      <c r="AG182" s="206" t="s">
        <v>441</v>
      </c>
      <c r="AH182" s="27"/>
      <c r="AI182" s="44"/>
      <c r="AJ182" s="44"/>
      <c r="AK182" s="27"/>
      <c r="AL182" s="206" t="s">
        <v>376</v>
      </c>
      <c r="AM182" s="44"/>
      <c r="AN182" s="44"/>
      <c r="AO182" s="44"/>
      <c r="AP182" s="44"/>
      <c r="AQ182" s="7">
        <f t="shared" si="38"/>
        <v>0</v>
      </c>
      <c r="AR182" s="3">
        <f t="shared" si="41"/>
        <v>102</v>
      </c>
      <c r="AS182" s="8">
        <f t="shared" si="39"/>
        <v>0</v>
      </c>
    </row>
    <row r="183" spans="1:45" x14ac:dyDescent="0.2">
      <c r="A183" s="151"/>
      <c r="B183" s="133"/>
      <c r="C183" s="53" t="s">
        <v>107</v>
      </c>
      <c r="D183" s="54"/>
      <c r="E183" s="27"/>
      <c r="F183" s="27"/>
      <c r="G183" s="208" t="s">
        <v>238</v>
      </c>
      <c r="H183" s="27"/>
      <c r="I183" s="27"/>
      <c r="J183" s="27"/>
      <c r="K183" s="206" t="s">
        <v>235</v>
      </c>
      <c r="L183" s="27"/>
      <c r="M183" s="27"/>
      <c r="N183" s="27"/>
      <c r="O183" s="27"/>
      <c r="P183" s="206" t="s">
        <v>240</v>
      </c>
      <c r="Q183" s="27"/>
      <c r="R183" s="206" t="s">
        <v>173</v>
      </c>
      <c r="S183" s="27"/>
      <c r="T183" s="27"/>
      <c r="U183" s="27"/>
      <c r="V183" s="206" t="s">
        <v>284</v>
      </c>
      <c r="W183" s="27"/>
      <c r="X183" s="206" t="s">
        <v>374</v>
      </c>
      <c r="Y183" s="27"/>
      <c r="Z183" s="27"/>
      <c r="AA183" s="27"/>
      <c r="AB183" s="27"/>
      <c r="AC183" s="27"/>
      <c r="AD183" s="27"/>
      <c r="AE183" s="27"/>
      <c r="AF183" s="206" t="s">
        <v>372</v>
      </c>
      <c r="AG183" s="27"/>
      <c r="AH183" s="27"/>
      <c r="AI183" s="44"/>
      <c r="AJ183" s="44"/>
      <c r="AK183" s="206" t="s">
        <v>290</v>
      </c>
      <c r="AL183" s="27"/>
      <c r="AM183" s="44"/>
      <c r="AN183" s="44"/>
      <c r="AO183" s="44"/>
      <c r="AP183" s="44"/>
      <c r="AQ183" s="7">
        <f t="shared" si="38"/>
        <v>0</v>
      </c>
      <c r="AR183" s="3">
        <f t="shared" si="41"/>
        <v>102</v>
      </c>
      <c r="AS183" s="8">
        <f t="shared" si="39"/>
        <v>0</v>
      </c>
    </row>
    <row r="184" spans="1:45" x14ac:dyDescent="0.2">
      <c r="A184" s="151"/>
      <c r="B184" s="106"/>
      <c r="C184" s="105" t="s">
        <v>272</v>
      </c>
      <c r="D184" s="54"/>
      <c r="E184" s="27"/>
      <c r="F184" s="27"/>
      <c r="G184" s="208" t="s">
        <v>238</v>
      </c>
      <c r="H184" s="27"/>
      <c r="I184" s="27"/>
      <c r="J184" s="27"/>
      <c r="K184" s="206" t="s">
        <v>235</v>
      </c>
      <c r="L184" s="27"/>
      <c r="M184" s="27"/>
      <c r="N184" s="27"/>
      <c r="O184" s="27"/>
      <c r="P184" s="206" t="s">
        <v>240</v>
      </c>
      <c r="Q184" s="27"/>
      <c r="R184" s="206" t="s">
        <v>173</v>
      </c>
      <c r="S184" s="27"/>
      <c r="T184" s="27"/>
      <c r="U184" s="27"/>
      <c r="V184" s="27"/>
      <c r="W184" s="27"/>
      <c r="X184" s="27"/>
      <c r="Y184" s="27"/>
      <c r="Z184" s="27"/>
      <c r="AA184" s="206" t="s">
        <v>375</v>
      </c>
      <c r="AB184" s="27"/>
      <c r="AC184" s="27"/>
      <c r="AD184" s="27"/>
      <c r="AE184" s="27"/>
      <c r="AF184" s="27"/>
      <c r="AG184" s="206" t="s">
        <v>441</v>
      </c>
      <c r="AH184" s="27"/>
      <c r="AI184" s="44"/>
      <c r="AJ184" s="44"/>
      <c r="AK184" s="27"/>
      <c r="AL184" s="206" t="s">
        <v>376</v>
      </c>
      <c r="AM184" s="44"/>
      <c r="AN184" s="44"/>
      <c r="AO184" s="44"/>
      <c r="AP184" s="44"/>
      <c r="AQ184" s="7"/>
      <c r="AR184" s="3"/>
      <c r="AS184" s="8"/>
    </row>
    <row r="185" spans="1:45" ht="12.75" customHeight="1" x14ac:dyDescent="0.2">
      <c r="A185" s="151"/>
      <c r="B185" s="131" t="s">
        <v>11</v>
      </c>
      <c r="C185" s="53" t="s">
        <v>105</v>
      </c>
      <c r="D185" s="54"/>
      <c r="E185" s="27"/>
      <c r="F185" s="27"/>
      <c r="G185" s="27"/>
      <c r="H185" s="27"/>
      <c r="I185" s="27"/>
      <c r="J185" s="212" t="s">
        <v>273</v>
      </c>
      <c r="K185" s="27"/>
      <c r="L185" s="27"/>
      <c r="M185" s="27"/>
      <c r="N185" s="27"/>
      <c r="O185" s="27"/>
      <c r="P185" s="27"/>
      <c r="Q185" s="27"/>
      <c r="R185" s="27"/>
      <c r="S185" s="206" t="s">
        <v>259</v>
      </c>
      <c r="T185" s="27"/>
      <c r="U185" s="27"/>
      <c r="V185" s="27"/>
      <c r="W185" s="208">
        <v>46052</v>
      </c>
      <c r="X185" s="27"/>
      <c r="Y185" s="27"/>
      <c r="Z185" s="27"/>
      <c r="AA185" s="27"/>
      <c r="AB185" s="27"/>
      <c r="AC185" s="27"/>
      <c r="AD185" s="27"/>
      <c r="AE185" s="27"/>
      <c r="AF185" s="208">
        <v>46121</v>
      </c>
      <c r="AG185" s="27"/>
      <c r="AH185" s="206" t="s">
        <v>409</v>
      </c>
      <c r="AI185" s="44"/>
      <c r="AJ185" s="44"/>
      <c r="AK185" s="27"/>
      <c r="AL185" s="206" t="s">
        <v>376</v>
      </c>
      <c r="AM185" s="44"/>
      <c r="AN185" s="44"/>
      <c r="AO185" s="44"/>
      <c r="AP185" s="44"/>
      <c r="AQ185" s="7">
        <f t="shared" si="38"/>
        <v>92173</v>
      </c>
      <c r="AR185" s="3">
        <f>34*5</f>
        <v>170</v>
      </c>
      <c r="AS185" s="8">
        <f t="shared" si="39"/>
        <v>542.19411764705887</v>
      </c>
    </row>
    <row r="186" spans="1:45" ht="12.75" customHeight="1" x14ac:dyDescent="0.2">
      <c r="A186" s="151"/>
      <c r="B186" s="132"/>
      <c r="C186" s="53" t="s">
        <v>106</v>
      </c>
      <c r="D186" s="54"/>
      <c r="E186" s="27"/>
      <c r="F186" s="27"/>
      <c r="G186" s="27"/>
      <c r="H186" s="27"/>
      <c r="I186" s="27"/>
      <c r="J186" s="206" t="s">
        <v>273</v>
      </c>
      <c r="K186" s="27"/>
      <c r="L186" s="27"/>
      <c r="M186" s="27"/>
      <c r="N186" s="27"/>
      <c r="O186" s="27"/>
      <c r="P186" s="27"/>
      <c r="Q186" s="27"/>
      <c r="R186" s="27"/>
      <c r="S186" s="206" t="s">
        <v>259</v>
      </c>
      <c r="T186" s="27"/>
      <c r="U186" s="27"/>
      <c r="V186" s="27"/>
      <c r="W186" s="208">
        <v>46052</v>
      </c>
      <c r="X186" s="27"/>
      <c r="Y186" s="27"/>
      <c r="Z186" s="27"/>
      <c r="AA186" s="27"/>
      <c r="AB186" s="27"/>
      <c r="AC186" s="27"/>
      <c r="AD186" s="208">
        <v>46108</v>
      </c>
      <c r="AE186" s="27"/>
      <c r="AF186" s="206" t="s">
        <v>407</v>
      </c>
      <c r="AG186" s="27"/>
      <c r="AH186" s="206" t="s">
        <v>408</v>
      </c>
      <c r="AI186" s="44"/>
      <c r="AJ186" s="44"/>
      <c r="AK186" s="206" t="s">
        <v>406</v>
      </c>
      <c r="AL186" s="27"/>
      <c r="AM186" s="44"/>
      <c r="AN186" s="44"/>
      <c r="AO186" s="44"/>
      <c r="AP186" s="44"/>
      <c r="AQ186" s="7">
        <f t="shared" si="38"/>
        <v>92160</v>
      </c>
      <c r="AR186" s="3">
        <f t="shared" ref="AR186:AR187" si="42">34*5</f>
        <v>170</v>
      </c>
      <c r="AS186" s="8">
        <f t="shared" si="39"/>
        <v>542.11764705882354</v>
      </c>
    </row>
    <row r="187" spans="1:45" ht="12.75" customHeight="1" x14ac:dyDescent="0.2">
      <c r="A187" s="151"/>
      <c r="B187" s="133"/>
      <c r="C187" s="53" t="s">
        <v>107</v>
      </c>
      <c r="D187" s="54"/>
      <c r="E187" s="27"/>
      <c r="F187" s="27"/>
      <c r="G187" s="27"/>
      <c r="H187" s="27"/>
      <c r="I187" s="27"/>
      <c r="J187" s="206" t="s">
        <v>273</v>
      </c>
      <c r="K187" s="27"/>
      <c r="L187" s="27"/>
      <c r="M187" s="27"/>
      <c r="N187" s="27"/>
      <c r="O187" s="27"/>
      <c r="P187" s="27"/>
      <c r="Q187" s="27"/>
      <c r="R187" s="27"/>
      <c r="S187" s="206" t="s">
        <v>259</v>
      </c>
      <c r="T187" s="27"/>
      <c r="U187" s="27"/>
      <c r="V187" s="27"/>
      <c r="W187" s="208">
        <v>46052</v>
      </c>
      <c r="X187" s="27"/>
      <c r="Y187" s="27"/>
      <c r="Z187" s="27"/>
      <c r="AA187" s="27"/>
      <c r="AB187" s="27"/>
      <c r="AC187" s="27"/>
      <c r="AD187" s="208">
        <v>46104</v>
      </c>
      <c r="AE187" s="27"/>
      <c r="AF187" s="27"/>
      <c r="AG187" s="27"/>
      <c r="AH187" s="27"/>
      <c r="AI187" s="44"/>
      <c r="AJ187" s="44"/>
      <c r="AK187" s="27"/>
      <c r="AL187" s="27"/>
      <c r="AM187" s="44"/>
      <c r="AN187" s="44"/>
      <c r="AO187" s="44"/>
      <c r="AP187" s="44"/>
      <c r="AQ187" s="7">
        <f t="shared" si="38"/>
        <v>92156</v>
      </c>
      <c r="AR187" s="3">
        <f t="shared" si="42"/>
        <v>170</v>
      </c>
      <c r="AS187" s="8">
        <f t="shared" si="39"/>
        <v>542.09411764705885</v>
      </c>
    </row>
    <row r="188" spans="1:45" ht="12.75" customHeight="1" x14ac:dyDescent="0.2">
      <c r="A188" s="151"/>
      <c r="B188" s="106"/>
      <c r="C188" s="105" t="s">
        <v>272</v>
      </c>
      <c r="D188" s="54"/>
      <c r="E188" s="27"/>
      <c r="F188" s="27"/>
      <c r="G188" s="27"/>
      <c r="H188" s="27"/>
      <c r="I188" s="27"/>
      <c r="J188" s="206" t="s">
        <v>273</v>
      </c>
      <c r="K188" s="27"/>
      <c r="L188" s="27"/>
      <c r="M188" s="27"/>
      <c r="N188" s="27"/>
      <c r="O188" s="27"/>
      <c r="P188" s="27"/>
      <c r="Q188" s="27"/>
      <c r="R188" s="27"/>
      <c r="S188" s="206" t="s">
        <v>259</v>
      </c>
      <c r="T188" s="27"/>
      <c r="U188" s="27"/>
      <c r="V188" s="27"/>
      <c r="W188" s="208">
        <v>46052</v>
      </c>
      <c r="X188" s="27"/>
      <c r="Y188" s="27"/>
      <c r="Z188" s="27"/>
      <c r="AA188" s="27"/>
      <c r="AB188" s="27"/>
      <c r="AC188" s="27"/>
      <c r="AD188" s="208">
        <v>46104</v>
      </c>
      <c r="AE188" s="27"/>
      <c r="AF188" s="27"/>
      <c r="AG188" s="27"/>
      <c r="AH188" s="27"/>
      <c r="AI188" s="44"/>
      <c r="AJ188" s="44"/>
      <c r="AK188" s="27"/>
      <c r="AL188" s="27"/>
      <c r="AM188" s="44"/>
      <c r="AN188" s="44"/>
      <c r="AO188" s="44"/>
      <c r="AP188" s="44"/>
      <c r="AQ188" s="7">
        <f t="shared" si="38"/>
        <v>92156</v>
      </c>
      <c r="AR188" s="3"/>
      <c r="AS188" s="8"/>
    </row>
    <row r="189" spans="1:45" x14ac:dyDescent="0.2">
      <c r="A189" s="151"/>
      <c r="B189" s="131" t="s">
        <v>28</v>
      </c>
      <c r="C189" s="53" t="s">
        <v>105</v>
      </c>
      <c r="D189" s="54"/>
      <c r="E189" s="27"/>
      <c r="F189" s="27"/>
      <c r="G189" s="27"/>
      <c r="H189" s="206" t="s">
        <v>237</v>
      </c>
      <c r="I189" s="27"/>
      <c r="J189" s="206" t="s">
        <v>269</v>
      </c>
      <c r="K189" s="27"/>
      <c r="L189" s="27"/>
      <c r="M189" s="27"/>
      <c r="N189" s="27"/>
      <c r="O189" s="206" t="s">
        <v>270</v>
      </c>
      <c r="P189" s="27"/>
      <c r="Q189" s="27"/>
      <c r="R189" s="27"/>
      <c r="S189" s="206" t="s">
        <v>150</v>
      </c>
      <c r="T189" s="27"/>
      <c r="U189" s="27"/>
      <c r="V189" s="206" t="s">
        <v>391</v>
      </c>
      <c r="W189" s="27"/>
      <c r="X189" s="27"/>
      <c r="Y189" s="27"/>
      <c r="Z189" s="27"/>
      <c r="AA189" s="27"/>
      <c r="AB189" s="208">
        <v>46085</v>
      </c>
      <c r="AC189" s="27"/>
      <c r="AD189" s="27"/>
      <c r="AE189" s="27"/>
      <c r="AF189" s="208">
        <v>46122</v>
      </c>
      <c r="AG189" s="27"/>
      <c r="AH189" s="27"/>
      <c r="AI189" s="44"/>
      <c r="AJ189" s="44"/>
      <c r="AK189" s="27"/>
      <c r="AL189" s="206" t="s">
        <v>426</v>
      </c>
      <c r="AM189" s="44"/>
      <c r="AN189" s="44"/>
      <c r="AO189" s="44"/>
      <c r="AP189" s="44"/>
      <c r="AQ189" s="7">
        <f t="shared" si="38"/>
        <v>92207</v>
      </c>
      <c r="AR189" s="3">
        <f>34*3</f>
        <v>102</v>
      </c>
      <c r="AS189" s="8">
        <f t="shared" si="39"/>
        <v>903.99019607843138</v>
      </c>
    </row>
    <row r="190" spans="1:45" x14ac:dyDescent="0.2">
      <c r="A190" s="151"/>
      <c r="B190" s="132"/>
      <c r="C190" s="53" t="s">
        <v>106</v>
      </c>
      <c r="D190" s="54"/>
      <c r="E190" s="27"/>
      <c r="F190" s="27"/>
      <c r="G190" s="27"/>
      <c r="H190" s="206" t="s">
        <v>237</v>
      </c>
      <c r="I190" s="27"/>
      <c r="J190" s="206" t="s">
        <v>269</v>
      </c>
      <c r="K190" s="27"/>
      <c r="L190" s="27"/>
      <c r="M190" s="27"/>
      <c r="N190" s="27"/>
      <c r="O190" s="206" t="s">
        <v>270</v>
      </c>
      <c r="P190" s="27"/>
      <c r="Q190" s="27"/>
      <c r="R190" s="27"/>
      <c r="S190" s="206" t="s">
        <v>150</v>
      </c>
      <c r="T190" s="27"/>
      <c r="U190" s="27"/>
      <c r="V190" s="206" t="s">
        <v>391</v>
      </c>
      <c r="W190" s="27"/>
      <c r="X190" s="27"/>
      <c r="Y190" s="27"/>
      <c r="Z190" s="27"/>
      <c r="AA190" s="27"/>
      <c r="AB190" s="208">
        <v>46085</v>
      </c>
      <c r="AC190" s="27"/>
      <c r="AD190" s="27"/>
      <c r="AE190" s="27"/>
      <c r="AF190" s="208">
        <v>46122</v>
      </c>
      <c r="AG190" s="27"/>
      <c r="AH190" s="27"/>
      <c r="AI190" s="44"/>
      <c r="AJ190" s="44"/>
      <c r="AK190" s="27"/>
      <c r="AL190" s="206" t="s">
        <v>426</v>
      </c>
      <c r="AM190" s="44"/>
      <c r="AN190" s="44"/>
      <c r="AO190" s="44"/>
      <c r="AP190" s="44"/>
      <c r="AQ190" s="7">
        <f t="shared" si="38"/>
        <v>92207</v>
      </c>
      <c r="AR190" s="3">
        <f t="shared" ref="AR190:AR191" si="43">34*3</f>
        <v>102</v>
      </c>
      <c r="AS190" s="8">
        <f t="shared" si="39"/>
        <v>903.99019607843138</v>
      </c>
    </row>
    <row r="191" spans="1:45" ht="12.75" customHeight="1" x14ac:dyDescent="0.2">
      <c r="A191" s="151"/>
      <c r="B191" s="133"/>
      <c r="C191" s="53" t="s">
        <v>107</v>
      </c>
      <c r="D191" s="54"/>
      <c r="E191" s="27"/>
      <c r="F191" s="27"/>
      <c r="G191" s="27"/>
      <c r="H191" s="206" t="s">
        <v>237</v>
      </c>
      <c r="I191" s="27"/>
      <c r="J191" s="206" t="s">
        <v>269</v>
      </c>
      <c r="K191" s="27"/>
      <c r="L191" s="27"/>
      <c r="M191" s="27"/>
      <c r="N191" s="27"/>
      <c r="O191" s="206" t="s">
        <v>270</v>
      </c>
      <c r="P191" s="27"/>
      <c r="Q191" s="27"/>
      <c r="R191" s="27"/>
      <c r="S191" s="206" t="s">
        <v>150</v>
      </c>
      <c r="T191" s="43"/>
      <c r="U191" s="27"/>
      <c r="V191" s="206" t="s">
        <v>391</v>
      </c>
      <c r="W191" s="27"/>
      <c r="X191" s="27"/>
      <c r="Y191" s="27"/>
      <c r="Z191" s="27"/>
      <c r="AA191" s="27"/>
      <c r="AB191" s="208">
        <v>46085</v>
      </c>
      <c r="AC191" s="27"/>
      <c r="AD191" s="27"/>
      <c r="AE191" s="27"/>
      <c r="AF191" s="208">
        <v>46122</v>
      </c>
      <c r="AG191" s="27"/>
      <c r="AH191" s="27"/>
      <c r="AI191" s="44"/>
      <c r="AJ191" s="44"/>
      <c r="AK191" s="27"/>
      <c r="AL191" s="206" t="s">
        <v>426</v>
      </c>
      <c r="AM191" s="44"/>
      <c r="AN191" s="44"/>
      <c r="AO191" s="44"/>
      <c r="AP191" s="44"/>
      <c r="AQ191" s="7">
        <f t="shared" si="38"/>
        <v>92207</v>
      </c>
      <c r="AR191" s="3">
        <f t="shared" si="43"/>
        <v>102</v>
      </c>
      <c r="AS191" s="8">
        <f t="shared" si="39"/>
        <v>903.99019607843138</v>
      </c>
    </row>
    <row r="192" spans="1:45" ht="12.75" customHeight="1" x14ac:dyDescent="0.2">
      <c r="A192" s="151"/>
      <c r="B192" s="106"/>
      <c r="C192" s="105" t="s">
        <v>272</v>
      </c>
      <c r="D192" s="54"/>
      <c r="E192" s="27"/>
      <c r="F192" s="27"/>
      <c r="G192" s="27"/>
      <c r="H192" s="206"/>
      <c r="I192" s="27"/>
      <c r="J192" s="206"/>
      <c r="K192" s="27"/>
      <c r="L192" s="27"/>
      <c r="M192" s="27"/>
      <c r="N192" s="27"/>
      <c r="O192" s="206"/>
      <c r="P192" s="27"/>
      <c r="Q192" s="27"/>
      <c r="R192" s="27"/>
      <c r="S192" s="206"/>
      <c r="T192" s="43"/>
      <c r="U192" s="27"/>
      <c r="V192" s="206" t="s">
        <v>391</v>
      </c>
      <c r="W192" s="27"/>
      <c r="X192" s="27"/>
      <c r="Y192" s="27"/>
      <c r="Z192" s="27"/>
      <c r="AA192" s="27"/>
      <c r="AB192" s="208">
        <v>46085</v>
      </c>
      <c r="AC192" s="27"/>
      <c r="AD192" s="27"/>
      <c r="AE192" s="27"/>
      <c r="AF192" s="208">
        <v>46122</v>
      </c>
      <c r="AG192" s="27"/>
      <c r="AH192" s="27"/>
      <c r="AI192" s="44"/>
      <c r="AJ192" s="44"/>
      <c r="AK192" s="27"/>
      <c r="AL192" s="206" t="s">
        <v>426</v>
      </c>
      <c r="AM192" s="44"/>
      <c r="AN192" s="44"/>
      <c r="AO192" s="44"/>
      <c r="AP192" s="44"/>
      <c r="AQ192" s="7"/>
      <c r="AR192" s="3"/>
      <c r="AS192" s="8"/>
    </row>
    <row r="193" spans="1:45" ht="12.75" customHeight="1" x14ac:dyDescent="0.2">
      <c r="A193" s="151"/>
      <c r="B193" s="131" t="s">
        <v>30</v>
      </c>
      <c r="C193" s="53" t="s">
        <v>105</v>
      </c>
      <c r="D193" s="54"/>
      <c r="E193" s="27"/>
      <c r="F193" s="27"/>
      <c r="G193" s="27"/>
      <c r="H193" s="27"/>
      <c r="I193" s="206" t="s">
        <v>227</v>
      </c>
      <c r="J193" s="27"/>
      <c r="K193" s="27"/>
      <c r="L193" s="27"/>
      <c r="M193" s="27"/>
      <c r="N193" s="206" t="s">
        <v>172</v>
      </c>
      <c r="O193" s="27"/>
      <c r="P193" s="27"/>
      <c r="Q193" s="27"/>
      <c r="R193" s="27"/>
      <c r="S193" s="27"/>
      <c r="T193" s="27"/>
      <c r="U193" s="27"/>
      <c r="V193" s="206" t="s">
        <v>429</v>
      </c>
      <c r="W193" s="27"/>
      <c r="X193" s="27"/>
      <c r="Y193" s="27"/>
      <c r="Z193" s="206" t="s">
        <v>304</v>
      </c>
      <c r="AA193" s="27"/>
      <c r="AB193" s="27"/>
      <c r="AC193" s="27"/>
      <c r="AD193" s="27"/>
      <c r="AE193" s="27"/>
      <c r="AF193" s="27"/>
      <c r="AG193" s="43"/>
      <c r="AH193" s="27"/>
      <c r="AI193" s="27"/>
      <c r="AJ193" s="44"/>
      <c r="AK193" s="27"/>
      <c r="AL193" s="27"/>
      <c r="AM193" s="44"/>
      <c r="AN193" s="44"/>
      <c r="AO193" s="44"/>
      <c r="AP193" s="44"/>
      <c r="AQ193" s="7">
        <f t="shared" si="38"/>
        <v>0</v>
      </c>
      <c r="AR193" s="3">
        <f>34*1</f>
        <v>34</v>
      </c>
      <c r="AS193" s="8">
        <f t="shared" si="39"/>
        <v>0</v>
      </c>
    </row>
    <row r="194" spans="1:45" ht="12.75" customHeight="1" x14ac:dyDescent="0.2">
      <c r="A194" s="151"/>
      <c r="B194" s="132"/>
      <c r="C194" s="53" t="s">
        <v>106</v>
      </c>
      <c r="D194" s="54"/>
      <c r="E194" s="27"/>
      <c r="F194" s="27"/>
      <c r="G194" s="27"/>
      <c r="H194" s="27"/>
      <c r="I194" s="206" t="s">
        <v>227</v>
      </c>
      <c r="J194" s="27"/>
      <c r="K194" s="27"/>
      <c r="L194" s="27"/>
      <c r="M194" s="27"/>
      <c r="N194" s="206" t="s">
        <v>172</v>
      </c>
      <c r="O194" s="27"/>
      <c r="P194" s="27"/>
      <c r="Q194" s="27"/>
      <c r="R194" s="27"/>
      <c r="S194" s="27"/>
      <c r="T194" s="27"/>
      <c r="U194" s="27"/>
      <c r="V194" s="206" t="s">
        <v>429</v>
      </c>
      <c r="W194" s="27"/>
      <c r="X194" s="27"/>
      <c r="Y194" s="27"/>
      <c r="Z194" s="206" t="s">
        <v>304</v>
      </c>
      <c r="AA194" s="27"/>
      <c r="AB194" s="27"/>
      <c r="AC194" s="27"/>
      <c r="AD194" s="27"/>
      <c r="AE194" s="27"/>
      <c r="AF194" s="27"/>
      <c r="AG194" s="27"/>
      <c r="AH194" s="27"/>
      <c r="AI194" s="27"/>
      <c r="AJ194" s="43"/>
      <c r="AK194" s="27"/>
      <c r="AL194" s="27"/>
      <c r="AM194" s="44"/>
      <c r="AN194" s="44"/>
      <c r="AO194" s="44"/>
      <c r="AP194" s="44"/>
      <c r="AQ194" s="7">
        <f t="shared" si="38"/>
        <v>0</v>
      </c>
      <c r="AR194" s="3">
        <f t="shared" ref="AR194:AR207" si="44">34*1</f>
        <v>34</v>
      </c>
      <c r="AS194" s="8">
        <f t="shared" si="39"/>
        <v>0</v>
      </c>
    </row>
    <row r="195" spans="1:45" ht="12.75" customHeight="1" x14ac:dyDescent="0.2">
      <c r="A195" s="151"/>
      <c r="B195" s="133"/>
      <c r="C195" s="53" t="s">
        <v>107</v>
      </c>
      <c r="D195" s="54"/>
      <c r="E195" s="27"/>
      <c r="F195" s="27"/>
      <c r="G195" s="27"/>
      <c r="H195" s="27"/>
      <c r="I195" s="206" t="s">
        <v>227</v>
      </c>
      <c r="J195" s="27"/>
      <c r="K195" s="27"/>
      <c r="L195" s="27"/>
      <c r="M195" s="27"/>
      <c r="N195" s="206" t="s">
        <v>172</v>
      </c>
      <c r="O195" s="27"/>
      <c r="P195" s="27"/>
      <c r="Q195" s="27"/>
      <c r="R195" s="27"/>
      <c r="S195" s="27"/>
      <c r="T195" s="27"/>
      <c r="U195" s="27"/>
      <c r="V195" s="206" t="s">
        <v>429</v>
      </c>
      <c r="W195" s="27"/>
      <c r="X195" s="27"/>
      <c r="Y195" s="27"/>
      <c r="Z195" s="206" t="s">
        <v>304</v>
      </c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44"/>
      <c r="AN195" s="44"/>
      <c r="AO195" s="44"/>
      <c r="AP195" s="44"/>
      <c r="AQ195" s="7">
        <f t="shared" si="38"/>
        <v>0</v>
      </c>
      <c r="AR195" s="3">
        <f t="shared" si="44"/>
        <v>34</v>
      </c>
      <c r="AS195" s="8">
        <f t="shared" si="39"/>
        <v>0</v>
      </c>
    </row>
    <row r="196" spans="1:45" ht="12.75" customHeight="1" x14ac:dyDescent="0.2">
      <c r="A196" s="151"/>
      <c r="B196" s="106"/>
      <c r="C196" s="105" t="s">
        <v>272</v>
      </c>
      <c r="D196" s="54"/>
      <c r="E196" s="27"/>
      <c r="F196" s="27"/>
      <c r="G196" s="27"/>
      <c r="H196" s="27"/>
      <c r="I196" s="206"/>
      <c r="J196" s="27"/>
      <c r="K196" s="27"/>
      <c r="L196" s="27"/>
      <c r="M196" s="27"/>
      <c r="N196" s="206"/>
      <c r="O196" s="27"/>
      <c r="P196" s="27"/>
      <c r="Q196" s="27"/>
      <c r="R196" s="27"/>
      <c r="S196" s="27"/>
      <c r="T196" s="27"/>
      <c r="U196" s="27"/>
      <c r="V196" s="206" t="s">
        <v>429</v>
      </c>
      <c r="W196" s="27"/>
      <c r="X196" s="27"/>
      <c r="Y196" s="27"/>
      <c r="Z196" s="206" t="s">
        <v>304</v>
      </c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44"/>
      <c r="AN196" s="44"/>
      <c r="AO196" s="44"/>
      <c r="AP196" s="44"/>
      <c r="AQ196" s="7"/>
      <c r="AR196" s="3"/>
      <c r="AS196" s="8"/>
    </row>
    <row r="197" spans="1:45" ht="12.75" customHeight="1" x14ac:dyDescent="0.2">
      <c r="A197" s="151"/>
      <c r="B197" s="131" t="s">
        <v>29</v>
      </c>
      <c r="C197" s="53" t="s">
        <v>105</v>
      </c>
      <c r="D197" s="54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06" t="s">
        <v>223</v>
      </c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127">
        <v>46125</v>
      </c>
      <c r="AH197" s="27"/>
      <c r="AI197" s="43"/>
      <c r="AJ197" s="27"/>
      <c r="AK197" s="27"/>
      <c r="AL197" s="27"/>
      <c r="AM197" s="44"/>
      <c r="AN197" s="44"/>
      <c r="AO197" s="44"/>
      <c r="AP197" s="44"/>
      <c r="AQ197" s="7">
        <f t="shared" si="38"/>
        <v>46125</v>
      </c>
      <c r="AR197" s="3">
        <f t="shared" si="44"/>
        <v>34</v>
      </c>
      <c r="AS197" s="8">
        <f t="shared" si="39"/>
        <v>1356.6176470588234</v>
      </c>
    </row>
    <row r="198" spans="1:45" ht="12.75" customHeight="1" x14ac:dyDescent="0.2">
      <c r="A198" s="151"/>
      <c r="B198" s="132"/>
      <c r="C198" s="53" t="s">
        <v>106</v>
      </c>
      <c r="D198" s="54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06" t="s">
        <v>224</v>
      </c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43"/>
      <c r="AG198" s="126">
        <v>46125</v>
      </c>
      <c r="AH198" s="27"/>
      <c r="AI198" s="27"/>
      <c r="AJ198" s="44"/>
      <c r="AK198" s="43"/>
      <c r="AL198" s="27"/>
      <c r="AM198" s="44"/>
      <c r="AN198" s="44"/>
      <c r="AO198" s="44"/>
      <c r="AP198" s="44"/>
      <c r="AQ198" s="7">
        <f t="shared" si="38"/>
        <v>46125</v>
      </c>
      <c r="AR198" s="3">
        <f t="shared" si="44"/>
        <v>34</v>
      </c>
      <c r="AS198" s="8">
        <f t="shared" si="39"/>
        <v>1356.6176470588234</v>
      </c>
    </row>
    <row r="199" spans="1:45" ht="12.75" customHeight="1" x14ac:dyDescent="0.2">
      <c r="A199" s="151"/>
      <c r="B199" s="133"/>
      <c r="C199" s="53" t="s">
        <v>107</v>
      </c>
      <c r="D199" s="54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06" t="s">
        <v>224</v>
      </c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127">
        <v>46125</v>
      </c>
      <c r="AH199" s="43"/>
      <c r="AI199" s="43"/>
      <c r="AJ199" s="44"/>
      <c r="AK199" s="27"/>
      <c r="AL199" s="27"/>
      <c r="AM199" s="44"/>
      <c r="AN199" s="44"/>
      <c r="AO199" s="44"/>
      <c r="AP199" s="44"/>
      <c r="AQ199" s="7">
        <f t="shared" si="38"/>
        <v>46125</v>
      </c>
      <c r="AR199" s="3">
        <f t="shared" si="44"/>
        <v>34</v>
      </c>
      <c r="AS199" s="8">
        <f t="shared" si="39"/>
        <v>1356.6176470588234</v>
      </c>
    </row>
    <row r="200" spans="1:45" ht="12.75" customHeight="1" x14ac:dyDescent="0.2">
      <c r="A200" s="151"/>
      <c r="B200" s="107"/>
      <c r="C200" s="105" t="s">
        <v>272</v>
      </c>
      <c r="D200" s="54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06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127">
        <v>46125</v>
      </c>
      <c r="AH200" s="43"/>
      <c r="AI200" s="43"/>
      <c r="AJ200" s="44"/>
      <c r="AK200" s="27"/>
      <c r="AL200" s="27"/>
      <c r="AM200" s="44"/>
      <c r="AN200" s="44"/>
      <c r="AO200" s="44"/>
      <c r="AP200" s="44"/>
      <c r="AQ200" s="7"/>
      <c r="AR200" s="3"/>
      <c r="AS200" s="8"/>
    </row>
    <row r="201" spans="1:45" ht="12.75" customHeight="1" x14ac:dyDescent="0.2">
      <c r="A201" s="151"/>
      <c r="B201" s="130" t="s">
        <v>53</v>
      </c>
      <c r="C201" s="53" t="s">
        <v>105</v>
      </c>
      <c r="D201" s="54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43"/>
      <c r="AI201" s="43"/>
      <c r="AJ201" s="44"/>
      <c r="AK201" s="27"/>
      <c r="AL201" s="27"/>
      <c r="AM201" s="44"/>
      <c r="AN201" s="44"/>
      <c r="AO201" s="44"/>
      <c r="AP201" s="44"/>
      <c r="AQ201" s="7">
        <f t="shared" si="38"/>
        <v>0</v>
      </c>
      <c r="AR201" s="3">
        <f t="shared" si="44"/>
        <v>34</v>
      </c>
      <c r="AS201" s="8">
        <f t="shared" si="39"/>
        <v>0</v>
      </c>
    </row>
    <row r="202" spans="1:45" ht="12.75" customHeight="1" x14ac:dyDescent="0.2">
      <c r="A202" s="151"/>
      <c r="B202" s="130"/>
      <c r="C202" s="53" t="s">
        <v>106</v>
      </c>
      <c r="D202" s="54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3"/>
      <c r="AI202" s="43"/>
      <c r="AJ202" s="44"/>
      <c r="AK202" s="27"/>
      <c r="AL202" s="27"/>
      <c r="AM202" s="44"/>
      <c r="AN202" s="44"/>
      <c r="AO202" s="44"/>
      <c r="AP202" s="44"/>
      <c r="AQ202" s="7">
        <f t="shared" si="38"/>
        <v>0</v>
      </c>
      <c r="AR202" s="3">
        <f t="shared" si="44"/>
        <v>34</v>
      </c>
      <c r="AS202" s="8">
        <f t="shared" si="39"/>
        <v>0</v>
      </c>
    </row>
    <row r="203" spans="1:45" ht="12.75" customHeight="1" x14ac:dyDescent="0.2">
      <c r="A203" s="151"/>
      <c r="B203" s="130"/>
      <c r="C203" s="53" t="s">
        <v>107</v>
      </c>
      <c r="D203" s="54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3"/>
      <c r="AI203" s="43"/>
      <c r="AJ203" s="44"/>
      <c r="AK203" s="27"/>
      <c r="AL203" s="27"/>
      <c r="AM203" s="44"/>
      <c r="AN203" s="44"/>
      <c r="AO203" s="44"/>
      <c r="AP203" s="44"/>
      <c r="AQ203" s="7">
        <f t="shared" si="38"/>
        <v>0</v>
      </c>
      <c r="AR203" s="3">
        <f t="shared" si="44"/>
        <v>34</v>
      </c>
      <c r="AS203" s="8">
        <f t="shared" si="39"/>
        <v>0</v>
      </c>
    </row>
    <row r="204" spans="1:45" ht="12.75" customHeight="1" x14ac:dyDescent="0.2">
      <c r="A204" s="151"/>
      <c r="B204" s="105"/>
      <c r="C204" s="105" t="s">
        <v>272</v>
      </c>
      <c r="D204" s="54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3"/>
      <c r="AI204" s="43"/>
      <c r="AJ204" s="44"/>
      <c r="AK204" s="27"/>
      <c r="AL204" s="27"/>
      <c r="AM204" s="44"/>
      <c r="AN204" s="44"/>
      <c r="AO204" s="44"/>
      <c r="AP204" s="44"/>
      <c r="AQ204" s="7"/>
      <c r="AR204" s="3"/>
      <c r="AS204" s="8"/>
    </row>
    <row r="205" spans="1:45" ht="12.75" customHeight="1" x14ac:dyDescent="0.2">
      <c r="A205" s="151"/>
      <c r="B205" s="130" t="s">
        <v>54</v>
      </c>
      <c r="C205" s="53" t="s">
        <v>105</v>
      </c>
      <c r="D205" s="54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3"/>
      <c r="AI205" s="43"/>
      <c r="AJ205" s="44"/>
      <c r="AK205" s="27"/>
      <c r="AL205" s="27"/>
      <c r="AM205" s="44"/>
      <c r="AN205" s="44"/>
      <c r="AO205" s="44"/>
      <c r="AP205" s="44"/>
      <c r="AQ205" s="7">
        <f t="shared" si="38"/>
        <v>0</v>
      </c>
      <c r="AR205" s="3">
        <f t="shared" si="44"/>
        <v>34</v>
      </c>
      <c r="AS205" s="8">
        <f t="shared" si="39"/>
        <v>0</v>
      </c>
    </row>
    <row r="206" spans="1:45" ht="12.75" customHeight="1" x14ac:dyDescent="0.2">
      <c r="A206" s="151"/>
      <c r="B206" s="130"/>
      <c r="C206" s="53" t="s">
        <v>106</v>
      </c>
      <c r="D206" s="54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43"/>
      <c r="AI206" s="43"/>
      <c r="AJ206" s="44"/>
      <c r="AK206" s="27"/>
      <c r="AL206" s="27"/>
      <c r="AM206" s="44"/>
      <c r="AN206" s="44"/>
      <c r="AO206" s="44"/>
      <c r="AP206" s="44"/>
      <c r="AQ206" s="7">
        <f t="shared" si="38"/>
        <v>0</v>
      </c>
      <c r="AR206" s="3">
        <f t="shared" si="44"/>
        <v>34</v>
      </c>
      <c r="AS206" s="8">
        <f t="shared" si="39"/>
        <v>0</v>
      </c>
    </row>
    <row r="207" spans="1:45" ht="12.75" customHeight="1" x14ac:dyDescent="0.2">
      <c r="A207" s="151"/>
      <c r="B207" s="130"/>
      <c r="C207" s="53" t="s">
        <v>107</v>
      </c>
      <c r="D207" s="54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43"/>
      <c r="AI207" s="43"/>
      <c r="AJ207" s="44"/>
      <c r="AK207" s="27"/>
      <c r="AL207" s="27"/>
      <c r="AM207" s="44"/>
      <c r="AN207" s="44"/>
      <c r="AO207" s="44"/>
      <c r="AP207" s="44"/>
      <c r="AQ207" s="7">
        <f t="shared" si="38"/>
        <v>0</v>
      </c>
      <c r="AR207" s="3">
        <f t="shared" si="44"/>
        <v>34</v>
      </c>
      <c r="AS207" s="8">
        <f t="shared" si="39"/>
        <v>0</v>
      </c>
    </row>
    <row r="208" spans="1:45" ht="12.75" customHeight="1" x14ac:dyDescent="0.2">
      <c r="A208" s="151"/>
      <c r="B208" s="105"/>
      <c r="C208" s="105" t="s">
        <v>272</v>
      </c>
      <c r="D208" s="54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43"/>
      <c r="AI208" s="43"/>
      <c r="AJ208" s="44"/>
      <c r="AK208" s="27"/>
      <c r="AL208" s="27"/>
      <c r="AM208" s="44"/>
      <c r="AN208" s="44"/>
      <c r="AO208" s="44"/>
      <c r="AP208" s="44"/>
      <c r="AQ208" s="7"/>
      <c r="AR208" s="3"/>
      <c r="AS208" s="8"/>
    </row>
    <row r="209" spans="1:45" ht="12.75" customHeight="1" x14ac:dyDescent="0.2">
      <c r="A209" s="151"/>
      <c r="B209" s="130" t="s">
        <v>88</v>
      </c>
      <c r="C209" s="53" t="s">
        <v>105</v>
      </c>
      <c r="D209" s="54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43"/>
      <c r="AI209" s="43"/>
      <c r="AJ209" s="44"/>
      <c r="AK209" s="27"/>
      <c r="AL209" s="27"/>
      <c r="AM209" s="44"/>
      <c r="AN209" s="44"/>
      <c r="AO209" s="44"/>
      <c r="AP209" s="44"/>
      <c r="AQ209" s="7">
        <f t="shared" si="38"/>
        <v>0</v>
      </c>
      <c r="AR209" s="3">
        <f>34*2</f>
        <v>68</v>
      </c>
      <c r="AS209" s="8">
        <f t="shared" si="39"/>
        <v>0</v>
      </c>
    </row>
    <row r="210" spans="1:45" ht="12.75" customHeight="1" x14ac:dyDescent="0.2">
      <c r="A210" s="151"/>
      <c r="B210" s="130"/>
      <c r="C210" s="53" t="s">
        <v>106</v>
      </c>
      <c r="D210" s="54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43"/>
      <c r="AI210" s="43"/>
      <c r="AJ210" s="44"/>
      <c r="AK210" s="27"/>
      <c r="AL210" s="27"/>
      <c r="AM210" s="44"/>
      <c r="AN210" s="44"/>
      <c r="AO210" s="44"/>
      <c r="AP210" s="44"/>
      <c r="AQ210" s="7">
        <f t="shared" si="38"/>
        <v>0</v>
      </c>
      <c r="AR210" s="3">
        <f t="shared" ref="AR210:AR215" si="45">34*2</f>
        <v>68</v>
      </c>
      <c r="AS210" s="8">
        <f t="shared" si="39"/>
        <v>0</v>
      </c>
    </row>
    <row r="211" spans="1:45" ht="12.75" customHeight="1" x14ac:dyDescent="0.2">
      <c r="A211" s="151"/>
      <c r="B211" s="130"/>
      <c r="C211" s="53" t="s">
        <v>107</v>
      </c>
      <c r="D211" s="54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43"/>
      <c r="AI211" s="43"/>
      <c r="AJ211" s="44"/>
      <c r="AK211" s="27"/>
      <c r="AL211" s="27"/>
      <c r="AM211" s="44"/>
      <c r="AN211" s="44"/>
      <c r="AO211" s="44"/>
      <c r="AP211" s="44"/>
      <c r="AQ211" s="7">
        <f t="shared" si="38"/>
        <v>0</v>
      </c>
      <c r="AR211" s="3">
        <f t="shared" si="45"/>
        <v>68</v>
      </c>
      <c r="AS211" s="8">
        <f t="shared" si="39"/>
        <v>0</v>
      </c>
    </row>
    <row r="212" spans="1:45" ht="12.75" customHeight="1" x14ac:dyDescent="0.2">
      <c r="A212" s="151"/>
      <c r="B212" s="105"/>
      <c r="C212" s="105" t="s">
        <v>272</v>
      </c>
      <c r="D212" s="54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43"/>
      <c r="AI212" s="43"/>
      <c r="AJ212" s="44"/>
      <c r="AK212" s="27"/>
      <c r="AL212" s="27"/>
      <c r="AM212" s="44"/>
      <c r="AN212" s="44"/>
      <c r="AO212" s="44"/>
      <c r="AP212" s="44"/>
      <c r="AQ212" s="7"/>
      <c r="AR212" s="3"/>
      <c r="AS212" s="8"/>
    </row>
    <row r="213" spans="1:45" ht="12.75" customHeight="1" x14ac:dyDescent="0.2">
      <c r="A213" s="151"/>
      <c r="B213" s="130" t="s">
        <v>75</v>
      </c>
      <c r="C213" s="53" t="s">
        <v>105</v>
      </c>
      <c r="D213" s="54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43"/>
      <c r="AI213" s="43"/>
      <c r="AJ213" s="44"/>
      <c r="AK213" s="27"/>
      <c r="AL213" s="27"/>
      <c r="AM213" s="44"/>
      <c r="AN213" s="44"/>
      <c r="AO213" s="44"/>
      <c r="AP213" s="44"/>
      <c r="AQ213" s="7">
        <f t="shared" si="38"/>
        <v>0</v>
      </c>
      <c r="AR213" s="3">
        <f t="shared" si="45"/>
        <v>68</v>
      </c>
      <c r="AS213" s="8">
        <f t="shared" si="39"/>
        <v>0</v>
      </c>
    </row>
    <row r="214" spans="1:45" ht="12.75" customHeight="1" x14ac:dyDescent="0.2">
      <c r="A214" s="151"/>
      <c r="B214" s="130"/>
      <c r="C214" s="53" t="s">
        <v>106</v>
      </c>
      <c r="D214" s="54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43"/>
      <c r="AI214" s="43"/>
      <c r="AJ214" s="44"/>
      <c r="AK214" s="27"/>
      <c r="AL214" s="27"/>
      <c r="AM214" s="44"/>
      <c r="AN214" s="44"/>
      <c r="AO214" s="44"/>
      <c r="AP214" s="44"/>
      <c r="AQ214" s="7">
        <f t="shared" si="38"/>
        <v>0</v>
      </c>
      <c r="AR214" s="3">
        <f t="shared" si="45"/>
        <v>68</v>
      </c>
      <c r="AS214" s="8">
        <f t="shared" si="39"/>
        <v>0</v>
      </c>
    </row>
    <row r="215" spans="1:45" ht="12.75" customHeight="1" x14ac:dyDescent="0.2">
      <c r="A215" s="151"/>
      <c r="B215" s="130"/>
      <c r="C215" s="53" t="s">
        <v>107</v>
      </c>
      <c r="D215" s="54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43"/>
      <c r="AI215" s="43"/>
      <c r="AJ215" s="44"/>
      <c r="AK215" s="27"/>
      <c r="AL215" s="27"/>
      <c r="AM215" s="44"/>
      <c r="AN215" s="44"/>
      <c r="AO215" s="44"/>
      <c r="AP215" s="44"/>
      <c r="AQ215" s="7">
        <f t="shared" si="38"/>
        <v>0</v>
      </c>
      <c r="AR215" s="3">
        <f t="shared" si="45"/>
        <v>68</v>
      </c>
      <c r="AS215" s="8">
        <f t="shared" si="39"/>
        <v>0</v>
      </c>
    </row>
    <row r="216" spans="1:45" ht="12.75" customHeight="1" x14ac:dyDescent="0.2">
      <c r="A216" s="108"/>
      <c r="B216" s="105"/>
      <c r="C216" s="105" t="s">
        <v>272</v>
      </c>
      <c r="D216" s="20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10"/>
      <c r="AI216" s="110"/>
      <c r="AJ216" s="111"/>
      <c r="AK216" s="109"/>
      <c r="AL216" s="109"/>
      <c r="AM216" s="111"/>
      <c r="AN216" s="111"/>
      <c r="AO216" s="111"/>
      <c r="AP216" s="111"/>
      <c r="AQ216" s="112"/>
      <c r="AR216" s="33"/>
      <c r="AS216" s="113"/>
    </row>
    <row r="217" spans="1:45" ht="27" customHeight="1" x14ac:dyDescent="0.2">
      <c r="A217" s="69"/>
      <c r="B217" s="70"/>
      <c r="C217" s="70"/>
      <c r="D217" s="70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9"/>
      <c r="AN217" s="69"/>
      <c r="AO217" s="69"/>
      <c r="AP217" s="69"/>
      <c r="AQ217" s="69"/>
      <c r="AR217" s="69"/>
      <c r="AS217" s="69"/>
    </row>
    <row r="218" spans="1:45" s="2" customFormat="1" ht="81.75" customHeight="1" x14ac:dyDescent="0.2">
      <c r="A218" s="155" t="s">
        <v>33</v>
      </c>
      <c r="B218" s="155"/>
      <c r="C218" s="155"/>
      <c r="D218" s="155"/>
      <c r="E218" s="179" t="s">
        <v>40</v>
      </c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  <c r="AA218" s="179"/>
      <c r="AB218" s="179"/>
      <c r="AC218" s="179"/>
      <c r="AD218" s="179"/>
      <c r="AE218" s="179"/>
      <c r="AF218" s="179"/>
      <c r="AG218" s="179"/>
      <c r="AH218" s="179"/>
      <c r="AI218" s="179"/>
      <c r="AJ218" s="179"/>
      <c r="AK218" s="179"/>
      <c r="AL218" s="179"/>
      <c r="AM218" s="179"/>
      <c r="AN218" s="179"/>
      <c r="AO218" s="179"/>
      <c r="AP218" s="179"/>
      <c r="AQ218" s="160" t="s">
        <v>20</v>
      </c>
      <c r="AR218" s="183" t="s">
        <v>22</v>
      </c>
      <c r="AS218" s="184" t="s">
        <v>21</v>
      </c>
    </row>
    <row r="219" spans="1:45" s="2" customFormat="1" ht="21.75" customHeight="1" x14ac:dyDescent="0.2">
      <c r="A219" s="130" t="s">
        <v>0</v>
      </c>
      <c r="B219" s="130"/>
      <c r="C219" s="130"/>
      <c r="D219" s="23" t="s">
        <v>18</v>
      </c>
      <c r="E219" s="130" t="s">
        <v>1</v>
      </c>
      <c r="F219" s="130"/>
      <c r="G219" s="130"/>
      <c r="H219" s="130"/>
      <c r="I219" s="130" t="s">
        <v>2</v>
      </c>
      <c r="J219" s="130"/>
      <c r="K219" s="130"/>
      <c r="L219" s="130"/>
      <c r="M219" s="130" t="s">
        <v>3</v>
      </c>
      <c r="N219" s="130"/>
      <c r="O219" s="130"/>
      <c r="P219" s="130"/>
      <c r="Q219" s="130" t="s">
        <v>4</v>
      </c>
      <c r="R219" s="130"/>
      <c r="S219" s="130"/>
      <c r="T219" s="130"/>
      <c r="U219" s="130" t="s">
        <v>5</v>
      </c>
      <c r="V219" s="130"/>
      <c r="W219" s="130"/>
      <c r="X219" s="130" t="s">
        <v>6</v>
      </c>
      <c r="Y219" s="130"/>
      <c r="Z219" s="130"/>
      <c r="AA219" s="130"/>
      <c r="AB219" s="130" t="s">
        <v>7</v>
      </c>
      <c r="AC219" s="130"/>
      <c r="AD219" s="130"/>
      <c r="AE219" s="130" t="s">
        <v>8</v>
      </c>
      <c r="AF219" s="130"/>
      <c r="AG219" s="130"/>
      <c r="AH219" s="130"/>
      <c r="AI219" s="130"/>
      <c r="AJ219" s="130" t="s">
        <v>9</v>
      </c>
      <c r="AK219" s="130"/>
      <c r="AL219" s="130"/>
      <c r="AM219" s="130" t="s">
        <v>10</v>
      </c>
      <c r="AN219" s="130"/>
      <c r="AO219" s="130"/>
      <c r="AP219" s="130"/>
      <c r="AQ219" s="160"/>
      <c r="AR219" s="183"/>
      <c r="AS219" s="184"/>
    </row>
    <row r="220" spans="1:45" s="6" customFormat="1" ht="11.25" customHeight="1" x14ac:dyDescent="0.2">
      <c r="A220" s="130"/>
      <c r="B220" s="130"/>
      <c r="C220" s="130"/>
      <c r="D220" s="23" t="s">
        <v>19</v>
      </c>
      <c r="E220" s="5">
        <v>1</v>
      </c>
      <c r="F220" s="5">
        <v>2</v>
      </c>
      <c r="G220" s="5">
        <v>3</v>
      </c>
      <c r="H220" s="5">
        <v>4</v>
      </c>
      <c r="I220" s="5">
        <v>5</v>
      </c>
      <c r="J220" s="5">
        <v>6</v>
      </c>
      <c r="K220" s="5">
        <v>7</v>
      </c>
      <c r="L220" s="5">
        <v>8</v>
      </c>
      <c r="M220" s="5">
        <v>9</v>
      </c>
      <c r="N220" s="5">
        <v>10</v>
      </c>
      <c r="O220" s="5">
        <v>11</v>
      </c>
      <c r="P220" s="5">
        <v>12</v>
      </c>
      <c r="Q220" s="5">
        <v>13</v>
      </c>
      <c r="R220" s="5">
        <v>14</v>
      </c>
      <c r="S220" s="5">
        <v>15</v>
      </c>
      <c r="T220" s="5">
        <v>16</v>
      </c>
      <c r="U220" s="5">
        <v>17</v>
      </c>
      <c r="V220" s="5">
        <v>18</v>
      </c>
      <c r="W220" s="5">
        <v>19</v>
      </c>
      <c r="X220" s="5">
        <v>20</v>
      </c>
      <c r="Y220" s="5">
        <v>21</v>
      </c>
      <c r="Z220" s="5">
        <v>22</v>
      </c>
      <c r="AA220" s="5">
        <v>23</v>
      </c>
      <c r="AB220" s="5">
        <v>24</v>
      </c>
      <c r="AC220" s="5">
        <v>25</v>
      </c>
      <c r="AD220" s="5">
        <v>26</v>
      </c>
      <c r="AE220" s="5">
        <v>27</v>
      </c>
      <c r="AF220" s="5">
        <v>28</v>
      </c>
      <c r="AG220" s="5">
        <v>29</v>
      </c>
      <c r="AH220" s="5">
        <v>30</v>
      </c>
      <c r="AI220" s="5">
        <v>31</v>
      </c>
      <c r="AJ220" s="5">
        <v>32</v>
      </c>
      <c r="AK220" s="5">
        <v>33</v>
      </c>
      <c r="AL220" s="5">
        <v>34</v>
      </c>
      <c r="AM220" s="5">
        <v>35</v>
      </c>
      <c r="AN220" s="5">
        <v>36</v>
      </c>
      <c r="AO220" s="5">
        <v>37</v>
      </c>
      <c r="AP220" s="5">
        <v>38</v>
      </c>
      <c r="AQ220" s="160"/>
      <c r="AR220" s="183"/>
      <c r="AS220" s="184"/>
    </row>
    <row r="221" spans="1:45" ht="12.75" customHeight="1" x14ac:dyDescent="0.2">
      <c r="A221" s="129" t="s">
        <v>25</v>
      </c>
      <c r="B221" s="131" t="s">
        <v>13</v>
      </c>
      <c r="C221" s="53" t="s">
        <v>108</v>
      </c>
      <c r="D221" s="54"/>
      <c r="E221" s="27"/>
      <c r="F221" s="27"/>
      <c r="G221" s="27"/>
      <c r="H221" s="206" t="s">
        <v>249</v>
      </c>
      <c r="I221" s="27"/>
      <c r="J221" s="27"/>
      <c r="K221" s="206" t="s">
        <v>250</v>
      </c>
      <c r="L221" s="27"/>
      <c r="M221" s="27"/>
      <c r="N221" s="27"/>
      <c r="O221" s="27"/>
      <c r="P221" s="206" t="s">
        <v>251</v>
      </c>
      <c r="Q221" s="27"/>
      <c r="R221" s="27"/>
      <c r="S221" s="27"/>
      <c r="T221" s="206" t="s">
        <v>252</v>
      </c>
      <c r="U221" s="27"/>
      <c r="V221" s="27"/>
      <c r="W221" s="27"/>
      <c r="X221" s="27"/>
      <c r="Y221" s="27"/>
      <c r="Z221" s="206" t="s">
        <v>446</v>
      </c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06" t="s">
        <v>287</v>
      </c>
      <c r="AM221" s="44"/>
      <c r="AN221" s="44"/>
      <c r="AO221" s="44"/>
      <c r="AP221" s="44"/>
      <c r="AQ221" s="7">
        <f t="shared" ref="AQ221:AQ265" si="46">SUM(E221:AP221)</f>
        <v>0</v>
      </c>
      <c r="AR221" s="3">
        <f>34*4</f>
        <v>136</v>
      </c>
      <c r="AS221" s="8">
        <f t="shared" ref="AS221:AS265" si="47">AQ221/AR221</f>
        <v>0</v>
      </c>
    </row>
    <row r="222" spans="1:45" x14ac:dyDescent="0.2">
      <c r="A222" s="129"/>
      <c r="B222" s="132"/>
      <c r="C222" s="53" t="s">
        <v>109</v>
      </c>
      <c r="D222" s="54"/>
      <c r="E222" s="27"/>
      <c r="F222" s="27"/>
      <c r="G222" s="27"/>
      <c r="H222" s="206" t="s">
        <v>249</v>
      </c>
      <c r="I222" s="27"/>
      <c r="J222" s="27"/>
      <c r="K222" s="206" t="s">
        <v>250</v>
      </c>
      <c r="L222" s="27"/>
      <c r="M222" s="27"/>
      <c r="N222" s="27"/>
      <c r="O222" s="27"/>
      <c r="P222" s="206" t="s">
        <v>251</v>
      </c>
      <c r="Q222" s="27"/>
      <c r="R222" s="27"/>
      <c r="S222" s="206" t="s">
        <v>207</v>
      </c>
      <c r="T222" s="27"/>
      <c r="U222" s="27"/>
      <c r="V222" s="27"/>
      <c r="W222" s="27"/>
      <c r="X222" s="27"/>
      <c r="Y222" s="27"/>
      <c r="Z222" s="206" t="s">
        <v>446</v>
      </c>
      <c r="AA222" s="27"/>
      <c r="AB222" s="27"/>
      <c r="AC222" s="27"/>
      <c r="AD222" s="27"/>
      <c r="AE222" s="27"/>
      <c r="AF222" s="206" t="s">
        <v>345</v>
      </c>
      <c r="AG222" s="206" t="s">
        <v>357</v>
      </c>
      <c r="AH222" s="27"/>
      <c r="AI222" s="27"/>
      <c r="AJ222" s="27"/>
      <c r="AK222" s="206" t="s">
        <v>346</v>
      </c>
      <c r="AL222" s="27"/>
      <c r="AM222" s="44"/>
      <c r="AN222" s="44"/>
      <c r="AO222" s="44"/>
      <c r="AP222" s="44"/>
      <c r="AQ222" s="7">
        <f t="shared" si="46"/>
        <v>0</v>
      </c>
      <c r="AR222" s="3">
        <f t="shared" ref="AR222:AR223" si="48">34*4</f>
        <v>136</v>
      </c>
      <c r="AS222" s="8">
        <f t="shared" si="47"/>
        <v>0</v>
      </c>
    </row>
    <row r="223" spans="1:45" ht="12.75" customHeight="1" x14ac:dyDescent="0.2">
      <c r="A223" s="129"/>
      <c r="B223" s="133"/>
      <c r="C223" s="53" t="s">
        <v>110</v>
      </c>
      <c r="D223" s="54"/>
      <c r="E223" s="27"/>
      <c r="F223" s="27"/>
      <c r="G223" s="27"/>
      <c r="H223" s="206" t="s">
        <v>249</v>
      </c>
      <c r="I223" s="27"/>
      <c r="J223" s="27"/>
      <c r="K223" s="206" t="s">
        <v>250</v>
      </c>
      <c r="L223" s="27"/>
      <c r="M223" s="27"/>
      <c r="N223" s="27"/>
      <c r="O223" s="27"/>
      <c r="P223" s="206" t="s">
        <v>251</v>
      </c>
      <c r="Q223" s="27"/>
      <c r="R223" s="27"/>
      <c r="S223" s="206" t="s">
        <v>262</v>
      </c>
      <c r="T223" s="27"/>
      <c r="U223" s="27"/>
      <c r="V223" s="27"/>
      <c r="W223" s="27"/>
      <c r="X223" s="27"/>
      <c r="Y223" s="27"/>
      <c r="Z223" s="206" t="s">
        <v>446</v>
      </c>
      <c r="AA223" s="27"/>
      <c r="AB223" s="27"/>
      <c r="AC223" s="27"/>
      <c r="AD223" s="27"/>
      <c r="AE223" s="27"/>
      <c r="AF223" s="206" t="s">
        <v>345</v>
      </c>
      <c r="AG223" s="206" t="s">
        <v>357</v>
      </c>
      <c r="AH223" s="27"/>
      <c r="AI223" s="27"/>
      <c r="AJ223" s="27"/>
      <c r="AK223" s="206" t="s">
        <v>346</v>
      </c>
      <c r="AL223" s="27"/>
      <c r="AM223" s="44"/>
      <c r="AN223" s="44"/>
      <c r="AO223" s="44"/>
      <c r="AP223" s="44"/>
      <c r="AQ223" s="7">
        <f t="shared" si="46"/>
        <v>0</v>
      </c>
      <c r="AR223" s="3">
        <f t="shared" si="48"/>
        <v>136</v>
      </c>
      <c r="AS223" s="8">
        <f t="shared" si="47"/>
        <v>0</v>
      </c>
    </row>
    <row r="224" spans="1:45" ht="12.75" customHeight="1" x14ac:dyDescent="0.2">
      <c r="A224" s="129"/>
      <c r="B224" s="131" t="s">
        <v>27</v>
      </c>
      <c r="C224" s="53" t="s">
        <v>108</v>
      </c>
      <c r="D224" s="54"/>
      <c r="E224" s="27"/>
      <c r="F224" s="27"/>
      <c r="G224" s="27"/>
      <c r="H224" s="27"/>
      <c r="I224" s="27"/>
      <c r="J224" s="27"/>
      <c r="K224" s="206" t="s">
        <v>258</v>
      </c>
      <c r="L224" s="27"/>
      <c r="M224" s="27"/>
      <c r="N224" s="27"/>
      <c r="O224" s="27"/>
      <c r="P224" s="27"/>
      <c r="Q224" s="27"/>
      <c r="R224" s="206" t="s">
        <v>173</v>
      </c>
      <c r="S224" s="27"/>
      <c r="T224" s="27"/>
      <c r="U224" s="27"/>
      <c r="V224" s="27"/>
      <c r="W224" s="27"/>
      <c r="X224" s="27"/>
      <c r="Y224" s="206" t="s">
        <v>350</v>
      </c>
      <c r="Z224" s="27"/>
      <c r="AA224" s="27"/>
      <c r="AB224" s="27"/>
      <c r="AC224" s="27"/>
      <c r="AD224" s="27"/>
      <c r="AE224" s="27"/>
      <c r="AF224" s="27"/>
      <c r="AG224" s="27"/>
      <c r="AH224" s="206" t="s">
        <v>351</v>
      </c>
      <c r="AI224" s="27"/>
      <c r="AJ224" s="27"/>
      <c r="AK224" s="27"/>
      <c r="AL224" s="27"/>
      <c r="AM224" s="44"/>
      <c r="AN224" s="44"/>
      <c r="AO224" s="44"/>
      <c r="AP224" s="44"/>
      <c r="AQ224" s="7">
        <f t="shared" si="46"/>
        <v>0</v>
      </c>
      <c r="AR224" s="3">
        <f>34*2</f>
        <v>68</v>
      </c>
      <c r="AS224" s="8">
        <f t="shared" si="47"/>
        <v>0</v>
      </c>
    </row>
    <row r="225" spans="1:45" ht="12.75" customHeight="1" x14ac:dyDescent="0.2">
      <c r="A225" s="129"/>
      <c r="B225" s="132"/>
      <c r="C225" s="53" t="s">
        <v>109</v>
      </c>
      <c r="D225" s="52"/>
      <c r="E225" s="27"/>
      <c r="F225" s="27"/>
      <c r="G225" s="27"/>
      <c r="H225" s="27"/>
      <c r="I225" s="27"/>
      <c r="J225" s="27"/>
      <c r="K225" s="206" t="s">
        <v>258</v>
      </c>
      <c r="L225" s="27"/>
      <c r="M225" s="27"/>
      <c r="N225" s="27"/>
      <c r="O225" s="27"/>
      <c r="P225" s="27"/>
      <c r="Q225" s="27"/>
      <c r="R225" s="206" t="s">
        <v>173</v>
      </c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44"/>
      <c r="AN225" s="44"/>
      <c r="AO225" s="44"/>
      <c r="AP225" s="44"/>
      <c r="AQ225" s="7">
        <f t="shared" si="46"/>
        <v>0</v>
      </c>
      <c r="AR225" s="3">
        <f t="shared" ref="AR225:AR226" si="49">34*2</f>
        <v>68</v>
      </c>
      <c r="AS225" s="8">
        <f t="shared" si="47"/>
        <v>0</v>
      </c>
    </row>
    <row r="226" spans="1:45" x14ac:dyDescent="0.2">
      <c r="A226" s="129"/>
      <c r="B226" s="133"/>
      <c r="C226" s="53" t="s">
        <v>110</v>
      </c>
      <c r="D226" s="54"/>
      <c r="E226" s="27"/>
      <c r="F226" s="27"/>
      <c r="G226" s="27"/>
      <c r="H226" s="27"/>
      <c r="I226" s="27"/>
      <c r="J226" s="27"/>
      <c r="K226" s="206" t="s">
        <v>258</v>
      </c>
      <c r="L226" s="27"/>
      <c r="M226" s="27"/>
      <c r="N226" s="27"/>
      <c r="O226" s="27"/>
      <c r="P226" s="27"/>
      <c r="Q226" s="27"/>
      <c r="R226" s="206" t="s">
        <v>173</v>
      </c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44"/>
      <c r="AN226" s="44"/>
      <c r="AO226" s="44"/>
      <c r="AP226" s="44"/>
      <c r="AQ226" s="7">
        <f t="shared" si="46"/>
        <v>0</v>
      </c>
      <c r="AR226" s="3">
        <f t="shared" si="49"/>
        <v>68</v>
      </c>
      <c r="AS226" s="8">
        <f t="shared" si="47"/>
        <v>0</v>
      </c>
    </row>
    <row r="227" spans="1:45" ht="25.5" x14ac:dyDescent="0.2">
      <c r="A227" s="129"/>
      <c r="B227" s="131" t="s">
        <v>12</v>
      </c>
      <c r="C227" s="53" t="s">
        <v>108</v>
      </c>
      <c r="D227" s="52"/>
      <c r="E227" s="206" t="s">
        <v>241</v>
      </c>
      <c r="F227" s="27"/>
      <c r="G227" s="27"/>
      <c r="H227" s="27"/>
      <c r="I227" s="206" t="s">
        <v>143</v>
      </c>
      <c r="J227" s="27"/>
      <c r="K227" s="27"/>
      <c r="L227" s="27"/>
      <c r="M227" s="27"/>
      <c r="N227" s="27"/>
      <c r="O227" s="27"/>
      <c r="P227" s="206" t="s">
        <v>226</v>
      </c>
      <c r="Q227" s="27"/>
      <c r="R227" s="27"/>
      <c r="S227" s="206" t="s">
        <v>207</v>
      </c>
      <c r="T227" s="27"/>
      <c r="U227" s="27"/>
      <c r="V227" s="27"/>
      <c r="W227" s="206" t="s">
        <v>356</v>
      </c>
      <c r="X227" s="27"/>
      <c r="Y227" s="27"/>
      <c r="Z227" s="206" t="s">
        <v>285</v>
      </c>
      <c r="AA227" s="27"/>
      <c r="AB227" s="27"/>
      <c r="AC227" s="206" t="s">
        <v>447</v>
      </c>
      <c r="AD227" s="27"/>
      <c r="AE227" s="27"/>
      <c r="AF227" s="27"/>
      <c r="AG227" s="27"/>
      <c r="AH227" s="27"/>
      <c r="AI227" s="27"/>
      <c r="AJ227" s="206" t="s">
        <v>370</v>
      </c>
      <c r="AK227" s="27"/>
      <c r="AL227" s="27"/>
      <c r="AM227" s="44"/>
      <c r="AN227" s="44"/>
      <c r="AO227" s="44"/>
      <c r="AP227" s="44"/>
      <c r="AQ227" s="7">
        <f t="shared" si="46"/>
        <v>0</v>
      </c>
      <c r="AR227" s="3">
        <f>34*3</f>
        <v>102</v>
      </c>
      <c r="AS227" s="8">
        <f t="shared" si="47"/>
        <v>0</v>
      </c>
    </row>
    <row r="228" spans="1:45" ht="12.75" customHeight="1" x14ac:dyDescent="0.2">
      <c r="A228" s="129"/>
      <c r="B228" s="132"/>
      <c r="C228" s="53" t="s">
        <v>109</v>
      </c>
      <c r="D228" s="54"/>
      <c r="E228" s="206" t="s">
        <v>241</v>
      </c>
      <c r="F228" s="27"/>
      <c r="G228" s="27"/>
      <c r="H228" s="27"/>
      <c r="I228" s="206" t="s">
        <v>143</v>
      </c>
      <c r="J228" s="27"/>
      <c r="K228" s="27"/>
      <c r="L228" s="27"/>
      <c r="M228" s="27"/>
      <c r="N228" s="27"/>
      <c r="O228" s="27"/>
      <c r="P228" s="206" t="s">
        <v>226</v>
      </c>
      <c r="Q228" s="27"/>
      <c r="R228" s="27"/>
      <c r="S228" s="206" t="s">
        <v>207</v>
      </c>
      <c r="T228" s="27"/>
      <c r="U228" s="27"/>
      <c r="V228" s="27"/>
      <c r="W228" s="206" t="s">
        <v>356</v>
      </c>
      <c r="X228" s="27"/>
      <c r="Y228" s="27"/>
      <c r="Z228" s="206" t="s">
        <v>285</v>
      </c>
      <c r="AA228" s="27"/>
      <c r="AB228" s="27"/>
      <c r="AC228" s="206" t="s">
        <v>447</v>
      </c>
      <c r="AD228" s="27"/>
      <c r="AE228" s="27"/>
      <c r="AF228" s="27"/>
      <c r="AG228" s="27"/>
      <c r="AH228" s="27"/>
      <c r="AI228" s="27"/>
      <c r="AJ228" s="206" t="s">
        <v>370</v>
      </c>
      <c r="AK228" s="27"/>
      <c r="AL228" s="27"/>
      <c r="AM228" s="44"/>
      <c r="AN228" s="44"/>
      <c r="AO228" s="44"/>
      <c r="AP228" s="44"/>
      <c r="AQ228" s="7">
        <f t="shared" si="46"/>
        <v>0</v>
      </c>
      <c r="AR228" s="3">
        <f t="shared" ref="AR228:AR232" si="50">34*3</f>
        <v>102</v>
      </c>
      <c r="AS228" s="8">
        <f t="shared" si="47"/>
        <v>0</v>
      </c>
    </row>
    <row r="229" spans="1:45" ht="12.75" customHeight="1" x14ac:dyDescent="0.2">
      <c r="A229" s="129"/>
      <c r="B229" s="133"/>
      <c r="C229" s="53" t="s">
        <v>110</v>
      </c>
      <c r="D229" s="54"/>
      <c r="E229" s="206" t="s">
        <v>241</v>
      </c>
      <c r="F229" s="27"/>
      <c r="G229" s="27"/>
      <c r="H229" s="27"/>
      <c r="I229" s="206" t="s">
        <v>242</v>
      </c>
      <c r="J229" s="27"/>
      <c r="K229" s="27"/>
      <c r="L229" s="27"/>
      <c r="M229" s="27"/>
      <c r="N229" s="27"/>
      <c r="O229" s="27"/>
      <c r="P229" s="206" t="s">
        <v>226</v>
      </c>
      <c r="Q229" s="27"/>
      <c r="R229" s="27"/>
      <c r="S229" s="206" t="s">
        <v>207</v>
      </c>
      <c r="T229" s="27"/>
      <c r="U229" s="27"/>
      <c r="V229" s="27"/>
      <c r="W229" s="206" t="s">
        <v>356</v>
      </c>
      <c r="X229" s="27"/>
      <c r="Y229" s="27"/>
      <c r="Z229" s="206" t="s">
        <v>285</v>
      </c>
      <c r="AA229" s="27"/>
      <c r="AB229" s="27"/>
      <c r="AC229" s="206" t="s">
        <v>447</v>
      </c>
      <c r="AD229" s="27"/>
      <c r="AE229" s="27"/>
      <c r="AF229" s="27"/>
      <c r="AG229" s="27"/>
      <c r="AH229" s="27"/>
      <c r="AI229" s="44"/>
      <c r="AJ229" s="214" t="s">
        <v>370</v>
      </c>
      <c r="AK229" s="27"/>
      <c r="AL229" s="27"/>
      <c r="AM229" s="44"/>
      <c r="AN229" s="44"/>
      <c r="AO229" s="44"/>
      <c r="AP229" s="44"/>
      <c r="AQ229" s="7">
        <f t="shared" si="46"/>
        <v>0</v>
      </c>
      <c r="AR229" s="3">
        <f t="shared" si="50"/>
        <v>102</v>
      </c>
      <c r="AS229" s="8">
        <f t="shared" si="47"/>
        <v>0</v>
      </c>
    </row>
    <row r="230" spans="1:45" x14ac:dyDescent="0.2">
      <c r="A230" s="129"/>
      <c r="B230" s="131" t="s">
        <v>102</v>
      </c>
      <c r="C230" s="53" t="s">
        <v>108</v>
      </c>
      <c r="D230" s="54"/>
      <c r="E230" s="27"/>
      <c r="F230" s="27"/>
      <c r="G230" s="206" t="s">
        <v>282</v>
      </c>
      <c r="H230" s="27"/>
      <c r="I230" s="27"/>
      <c r="J230" s="27"/>
      <c r="K230" s="27"/>
      <c r="L230" s="206" t="s">
        <v>171</v>
      </c>
      <c r="M230" s="27"/>
      <c r="N230" s="27"/>
      <c r="O230" s="27"/>
      <c r="P230" s="206" t="s">
        <v>226</v>
      </c>
      <c r="Q230" s="27"/>
      <c r="R230" s="27"/>
      <c r="S230" s="27"/>
      <c r="T230" s="27"/>
      <c r="U230" s="27"/>
      <c r="V230" s="27"/>
      <c r="W230" s="206" t="s">
        <v>291</v>
      </c>
      <c r="X230" s="27"/>
      <c r="Y230" s="27"/>
      <c r="Z230" s="206" t="s">
        <v>410</v>
      </c>
      <c r="AA230" s="27"/>
      <c r="AB230" s="27"/>
      <c r="AC230" s="27"/>
      <c r="AD230" s="27"/>
      <c r="AE230" s="27"/>
      <c r="AF230" s="27"/>
      <c r="AG230" s="206" t="s">
        <v>383</v>
      </c>
      <c r="AH230" s="27"/>
      <c r="AI230" s="44"/>
      <c r="AJ230" s="214" t="s">
        <v>361</v>
      </c>
      <c r="AK230" s="27"/>
      <c r="AL230" s="27"/>
      <c r="AM230" s="44"/>
      <c r="AN230" s="44"/>
      <c r="AO230" s="44"/>
      <c r="AP230" s="44"/>
      <c r="AQ230" s="7">
        <f t="shared" si="46"/>
        <v>0</v>
      </c>
      <c r="AR230" s="3">
        <f t="shared" si="50"/>
        <v>102</v>
      </c>
      <c r="AS230" s="8">
        <f t="shared" si="47"/>
        <v>0</v>
      </c>
    </row>
    <row r="231" spans="1:45" ht="12.75" customHeight="1" x14ac:dyDescent="0.2">
      <c r="A231" s="129"/>
      <c r="B231" s="132"/>
      <c r="C231" s="53" t="s">
        <v>109</v>
      </c>
      <c r="D231" s="54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06" t="s">
        <v>349</v>
      </c>
      <c r="W231" s="27"/>
      <c r="X231" s="27"/>
      <c r="Y231" s="27"/>
      <c r="Z231" s="27"/>
      <c r="AA231" s="27"/>
      <c r="AB231" s="27"/>
      <c r="AC231" s="27"/>
      <c r="AD231" s="208">
        <v>46097</v>
      </c>
      <c r="AE231" s="27"/>
      <c r="AF231" s="27"/>
      <c r="AG231" s="27"/>
      <c r="AH231" s="27"/>
      <c r="AI231" s="44"/>
      <c r="AJ231" s="44"/>
      <c r="AK231" s="27"/>
      <c r="AL231" s="208">
        <v>46162</v>
      </c>
      <c r="AM231" s="44"/>
      <c r="AN231" s="44"/>
      <c r="AO231" s="44"/>
      <c r="AP231" s="44"/>
      <c r="AQ231" s="7">
        <f t="shared" si="46"/>
        <v>92259</v>
      </c>
      <c r="AR231" s="3">
        <f t="shared" si="50"/>
        <v>102</v>
      </c>
      <c r="AS231" s="8">
        <f t="shared" si="47"/>
        <v>904.5</v>
      </c>
    </row>
    <row r="232" spans="1:45" ht="12.75" customHeight="1" x14ac:dyDescent="0.2">
      <c r="A232" s="129"/>
      <c r="B232" s="133"/>
      <c r="C232" s="53" t="s">
        <v>110</v>
      </c>
      <c r="D232" s="54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06" t="s">
        <v>349</v>
      </c>
      <c r="W232" s="27"/>
      <c r="X232" s="27"/>
      <c r="Y232" s="27"/>
      <c r="Z232" s="27"/>
      <c r="AA232" s="27"/>
      <c r="AB232" s="27"/>
      <c r="AC232" s="27"/>
      <c r="AD232" s="208">
        <v>46097</v>
      </c>
      <c r="AE232" s="27"/>
      <c r="AF232" s="27"/>
      <c r="AG232" s="27"/>
      <c r="AH232" s="27"/>
      <c r="AI232" s="44"/>
      <c r="AJ232" s="44"/>
      <c r="AK232" s="27"/>
      <c r="AL232" s="208">
        <v>46162</v>
      </c>
      <c r="AM232" s="44"/>
      <c r="AN232" s="44"/>
      <c r="AO232" s="44"/>
      <c r="AP232" s="44"/>
      <c r="AQ232" s="7">
        <f t="shared" si="46"/>
        <v>92259</v>
      </c>
      <c r="AR232" s="3">
        <f t="shared" si="50"/>
        <v>102</v>
      </c>
      <c r="AS232" s="8">
        <f t="shared" si="47"/>
        <v>904.5</v>
      </c>
    </row>
    <row r="233" spans="1:45" ht="12.75" customHeight="1" x14ac:dyDescent="0.2">
      <c r="A233" s="129"/>
      <c r="B233" s="131" t="s">
        <v>103</v>
      </c>
      <c r="C233" s="53" t="s">
        <v>108</v>
      </c>
      <c r="D233" s="52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06" t="s">
        <v>188</v>
      </c>
      <c r="P233" s="27"/>
      <c r="Q233" s="27"/>
      <c r="R233" s="27"/>
      <c r="S233" s="27"/>
      <c r="T233" s="27"/>
      <c r="U233" s="27"/>
      <c r="V233" s="27"/>
      <c r="W233" s="27"/>
      <c r="X233" s="206" t="s">
        <v>374</v>
      </c>
      <c r="Y233" s="27"/>
      <c r="Z233" s="27"/>
      <c r="AA233" s="103"/>
      <c r="AB233" s="208">
        <v>46086</v>
      </c>
      <c r="AC233" s="27"/>
      <c r="AD233" s="27"/>
      <c r="AE233" s="27"/>
      <c r="AF233" s="27"/>
      <c r="AG233" s="27"/>
      <c r="AH233" s="206" t="s">
        <v>412</v>
      </c>
      <c r="AI233" s="44"/>
      <c r="AJ233" s="44"/>
      <c r="AK233" s="27"/>
      <c r="AL233" s="27"/>
      <c r="AM233" s="44"/>
      <c r="AN233" s="44"/>
      <c r="AO233" s="44"/>
      <c r="AP233" s="44"/>
      <c r="AQ233" s="7">
        <f t="shared" si="46"/>
        <v>46086</v>
      </c>
      <c r="AR233" s="3">
        <f>34*2</f>
        <v>68</v>
      </c>
      <c r="AS233" s="8">
        <f t="shared" si="47"/>
        <v>677.73529411764707</v>
      </c>
    </row>
    <row r="234" spans="1:45" x14ac:dyDescent="0.2">
      <c r="A234" s="129"/>
      <c r="B234" s="132"/>
      <c r="C234" s="53" t="s">
        <v>109</v>
      </c>
      <c r="D234" s="54"/>
      <c r="E234" s="27"/>
      <c r="F234" s="27"/>
      <c r="G234" s="27"/>
      <c r="H234" s="206" t="s">
        <v>199</v>
      </c>
      <c r="I234" s="27"/>
      <c r="J234" s="27"/>
      <c r="K234" s="27"/>
      <c r="L234" s="27"/>
      <c r="M234" s="27"/>
      <c r="N234" s="206" t="s">
        <v>198</v>
      </c>
      <c r="O234" s="27"/>
      <c r="P234" s="27"/>
      <c r="Q234" s="27"/>
      <c r="R234" s="27"/>
      <c r="S234" s="27"/>
      <c r="T234" s="27"/>
      <c r="U234" s="27"/>
      <c r="V234" s="27"/>
      <c r="W234" s="206" t="s">
        <v>413</v>
      </c>
      <c r="X234" s="27"/>
      <c r="Y234" s="27"/>
      <c r="Z234" s="27"/>
      <c r="AA234" s="27"/>
      <c r="AB234" s="27"/>
      <c r="AC234" s="27"/>
      <c r="AD234" s="208">
        <v>46098</v>
      </c>
      <c r="AE234" s="27"/>
      <c r="AF234" s="27"/>
      <c r="AG234" s="27"/>
      <c r="AH234" s="27"/>
      <c r="AI234" s="44"/>
      <c r="AJ234" s="44"/>
      <c r="AK234" s="208">
        <v>46154</v>
      </c>
      <c r="AL234" s="208">
        <v>46161</v>
      </c>
      <c r="AM234" s="44"/>
      <c r="AN234" s="44"/>
      <c r="AO234" s="44"/>
      <c r="AP234" s="44"/>
      <c r="AQ234" s="7">
        <f t="shared" si="46"/>
        <v>138413</v>
      </c>
      <c r="AR234" s="3">
        <f t="shared" ref="AR234:AR235" si="51">34*2</f>
        <v>68</v>
      </c>
      <c r="AS234" s="8">
        <f t="shared" si="47"/>
        <v>2035.4852941176471</v>
      </c>
    </row>
    <row r="235" spans="1:45" x14ac:dyDescent="0.2">
      <c r="A235" s="129"/>
      <c r="B235" s="133"/>
      <c r="C235" s="53" t="s">
        <v>110</v>
      </c>
      <c r="D235" s="52"/>
      <c r="E235" s="27"/>
      <c r="F235" s="27"/>
      <c r="G235" s="27"/>
      <c r="H235" s="206" t="s">
        <v>199</v>
      </c>
      <c r="I235" s="27"/>
      <c r="J235" s="27"/>
      <c r="K235" s="27"/>
      <c r="L235" s="27"/>
      <c r="M235" s="27"/>
      <c r="N235" s="206" t="s">
        <v>198</v>
      </c>
      <c r="O235" s="27"/>
      <c r="P235" s="27"/>
      <c r="Q235" s="27"/>
      <c r="R235" s="27"/>
      <c r="S235" s="27"/>
      <c r="T235" s="27"/>
      <c r="U235" s="27"/>
      <c r="V235" s="27"/>
      <c r="W235" s="206" t="s">
        <v>414</v>
      </c>
      <c r="X235" s="27"/>
      <c r="Y235" s="27"/>
      <c r="Z235" s="27"/>
      <c r="AA235" s="27"/>
      <c r="AB235" s="27"/>
      <c r="AC235" s="27"/>
      <c r="AD235" s="208">
        <v>46098</v>
      </c>
      <c r="AE235" s="27"/>
      <c r="AF235" s="27"/>
      <c r="AG235" s="27"/>
      <c r="AH235" s="27"/>
      <c r="AI235" s="44"/>
      <c r="AJ235" s="44"/>
      <c r="AK235" s="208">
        <v>46154</v>
      </c>
      <c r="AL235" s="208">
        <v>46161</v>
      </c>
      <c r="AM235" s="44"/>
      <c r="AN235" s="44"/>
      <c r="AO235" s="44"/>
      <c r="AP235" s="44"/>
      <c r="AQ235" s="7">
        <f t="shared" si="46"/>
        <v>138413</v>
      </c>
      <c r="AR235" s="3">
        <f t="shared" si="51"/>
        <v>68</v>
      </c>
      <c r="AS235" s="8">
        <f t="shared" si="47"/>
        <v>2035.4852941176471</v>
      </c>
    </row>
    <row r="236" spans="1:45" ht="13.5" customHeight="1" x14ac:dyDescent="0.2">
      <c r="A236" s="129"/>
      <c r="B236" s="131" t="s">
        <v>104</v>
      </c>
      <c r="C236" s="53" t="s">
        <v>108</v>
      </c>
      <c r="D236" s="52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06" t="s">
        <v>224</v>
      </c>
      <c r="S236" s="27"/>
      <c r="T236" s="27"/>
      <c r="U236" s="206" t="s">
        <v>411</v>
      </c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10">
        <v>46139</v>
      </c>
      <c r="AJ236" s="44"/>
      <c r="AK236" s="27"/>
      <c r="AL236" s="27"/>
      <c r="AM236" s="44"/>
      <c r="AN236" s="44"/>
      <c r="AO236" s="44"/>
      <c r="AP236" s="44"/>
      <c r="AQ236" s="7">
        <f t="shared" si="46"/>
        <v>46139</v>
      </c>
      <c r="AR236" s="3">
        <f>34*1</f>
        <v>34</v>
      </c>
      <c r="AS236" s="8">
        <f t="shared" si="47"/>
        <v>1357.0294117647059</v>
      </c>
    </row>
    <row r="237" spans="1:45" ht="12.75" customHeight="1" x14ac:dyDescent="0.2">
      <c r="A237" s="129"/>
      <c r="B237" s="132"/>
      <c r="C237" s="53" t="s">
        <v>109</v>
      </c>
      <c r="D237" s="54"/>
      <c r="E237" s="27"/>
      <c r="F237" s="27"/>
      <c r="G237" s="27"/>
      <c r="H237" s="27"/>
      <c r="I237" s="27"/>
      <c r="J237" s="27"/>
      <c r="K237" s="206" t="s">
        <v>200</v>
      </c>
      <c r="L237" s="27"/>
      <c r="M237" s="27"/>
      <c r="N237" s="206" t="s">
        <v>210</v>
      </c>
      <c r="O237" s="27"/>
      <c r="P237" s="27"/>
      <c r="Q237" s="27"/>
      <c r="R237" s="27"/>
      <c r="S237" s="27"/>
      <c r="T237" s="43"/>
      <c r="U237" s="27"/>
      <c r="V237" s="27"/>
      <c r="W237" s="27"/>
      <c r="X237" s="27"/>
      <c r="Y237" s="27"/>
      <c r="Z237" s="206" t="s">
        <v>415</v>
      </c>
      <c r="AA237" s="27"/>
      <c r="AB237" s="27"/>
      <c r="AC237" s="27"/>
      <c r="AD237" s="27"/>
      <c r="AE237" s="27"/>
      <c r="AF237" s="27"/>
      <c r="AG237" s="206" t="s">
        <v>417</v>
      </c>
      <c r="AH237" s="103"/>
      <c r="AI237" s="44"/>
      <c r="AJ237" s="44"/>
      <c r="AK237" s="27"/>
      <c r="AL237" s="27"/>
      <c r="AM237" s="44"/>
      <c r="AN237" s="44"/>
      <c r="AO237" s="44"/>
      <c r="AP237" s="44"/>
      <c r="AQ237" s="7">
        <f t="shared" si="46"/>
        <v>0</v>
      </c>
      <c r="AR237" s="3">
        <f t="shared" ref="AR237:AR241" si="52">34*1</f>
        <v>34</v>
      </c>
      <c r="AS237" s="8">
        <f t="shared" si="47"/>
        <v>0</v>
      </c>
    </row>
    <row r="238" spans="1:45" ht="12.75" customHeight="1" x14ac:dyDescent="0.2">
      <c r="A238" s="129"/>
      <c r="B238" s="133"/>
      <c r="C238" s="53" t="s">
        <v>110</v>
      </c>
      <c r="D238" s="52"/>
      <c r="E238" s="27"/>
      <c r="F238" s="27"/>
      <c r="G238" s="27"/>
      <c r="H238" s="27"/>
      <c r="I238" s="27"/>
      <c r="J238" s="27"/>
      <c r="K238" s="206" t="s">
        <v>200</v>
      </c>
      <c r="L238" s="27"/>
      <c r="M238" s="27"/>
      <c r="N238" s="206" t="s">
        <v>210</v>
      </c>
      <c r="O238" s="27"/>
      <c r="P238" s="27"/>
      <c r="Q238" s="27"/>
      <c r="R238" s="27"/>
      <c r="S238" s="43"/>
      <c r="T238" s="27"/>
      <c r="U238" s="27"/>
      <c r="V238" s="27"/>
      <c r="W238" s="27"/>
      <c r="X238" s="27"/>
      <c r="Y238" s="27"/>
      <c r="Z238" s="206" t="s">
        <v>416</v>
      </c>
      <c r="AA238" s="27"/>
      <c r="AB238" s="27"/>
      <c r="AC238" s="27"/>
      <c r="AD238" s="27"/>
      <c r="AE238" s="27"/>
      <c r="AF238" s="27"/>
      <c r="AG238" s="206" t="s">
        <v>418</v>
      </c>
      <c r="AH238" s="103"/>
      <c r="AI238" s="44"/>
      <c r="AJ238" s="44"/>
      <c r="AK238" s="27"/>
      <c r="AL238" s="27"/>
      <c r="AM238" s="44"/>
      <c r="AN238" s="44"/>
      <c r="AO238" s="44"/>
      <c r="AP238" s="44"/>
      <c r="AQ238" s="7">
        <f t="shared" si="46"/>
        <v>0</v>
      </c>
      <c r="AR238" s="3">
        <f t="shared" si="52"/>
        <v>34</v>
      </c>
      <c r="AS238" s="8">
        <f t="shared" si="47"/>
        <v>0</v>
      </c>
    </row>
    <row r="239" spans="1:45" ht="12.75" customHeight="1" x14ac:dyDescent="0.2">
      <c r="A239" s="129"/>
      <c r="B239" s="131" t="s">
        <v>35</v>
      </c>
      <c r="C239" s="53" t="s">
        <v>108</v>
      </c>
      <c r="D239" s="54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06" t="s">
        <v>421</v>
      </c>
      <c r="Y239" s="27"/>
      <c r="Z239" s="27"/>
      <c r="AA239" s="27"/>
      <c r="AB239" s="27"/>
      <c r="AC239" s="208">
        <v>46093</v>
      </c>
      <c r="AD239" s="27"/>
      <c r="AE239" s="27"/>
      <c r="AF239" s="27"/>
      <c r="AG239" s="213">
        <v>46126</v>
      </c>
      <c r="AH239" s="208">
        <v>46136</v>
      </c>
      <c r="AI239" s="27"/>
      <c r="AJ239" s="44"/>
      <c r="AK239" s="27"/>
      <c r="AL239" s="208">
        <v>46164</v>
      </c>
      <c r="AM239" s="44"/>
      <c r="AN239" s="44"/>
      <c r="AO239" s="44"/>
      <c r="AP239" s="44"/>
      <c r="AQ239" s="7">
        <f t="shared" si="46"/>
        <v>184519</v>
      </c>
      <c r="AR239" s="3">
        <f t="shared" si="52"/>
        <v>34</v>
      </c>
      <c r="AS239" s="8">
        <f t="shared" si="47"/>
        <v>5427.0294117647063</v>
      </c>
    </row>
    <row r="240" spans="1:45" ht="12.75" customHeight="1" x14ac:dyDescent="0.2">
      <c r="A240" s="129"/>
      <c r="B240" s="132"/>
      <c r="C240" s="53" t="s">
        <v>109</v>
      </c>
      <c r="D240" s="54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06" t="s">
        <v>421</v>
      </c>
      <c r="Y240" s="27"/>
      <c r="Z240" s="27"/>
      <c r="AA240" s="27"/>
      <c r="AB240" s="27"/>
      <c r="AC240" s="208">
        <v>46093</v>
      </c>
      <c r="AD240" s="27"/>
      <c r="AE240" s="27"/>
      <c r="AF240" s="27"/>
      <c r="AG240" s="208">
        <v>46126</v>
      </c>
      <c r="AH240" s="208">
        <v>46136</v>
      </c>
      <c r="AI240" s="27"/>
      <c r="AJ240" s="43"/>
      <c r="AK240" s="27"/>
      <c r="AL240" s="208">
        <v>46164</v>
      </c>
      <c r="AM240" s="44"/>
      <c r="AN240" s="44"/>
      <c r="AO240" s="44"/>
      <c r="AP240" s="44"/>
      <c r="AQ240" s="7">
        <f t="shared" si="46"/>
        <v>184519</v>
      </c>
      <c r="AR240" s="3">
        <f t="shared" si="52"/>
        <v>34</v>
      </c>
      <c r="AS240" s="8">
        <f t="shared" si="47"/>
        <v>5427.0294117647063</v>
      </c>
    </row>
    <row r="241" spans="1:45" ht="12.75" customHeight="1" x14ac:dyDescent="0.2">
      <c r="A241" s="129"/>
      <c r="B241" s="132"/>
      <c r="C241" s="53" t="s">
        <v>110</v>
      </c>
      <c r="D241" s="52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06" t="s">
        <v>421</v>
      </c>
      <c r="Y241" s="27"/>
      <c r="Z241" s="27"/>
      <c r="AA241" s="27"/>
      <c r="AB241" s="27"/>
      <c r="AC241" s="208">
        <v>46093</v>
      </c>
      <c r="AD241" s="27"/>
      <c r="AE241" s="27"/>
      <c r="AF241" s="27"/>
      <c r="AG241" s="208">
        <v>46126</v>
      </c>
      <c r="AH241" s="208">
        <v>46136</v>
      </c>
      <c r="AI241" s="27"/>
      <c r="AJ241" s="27"/>
      <c r="AK241" s="27"/>
      <c r="AL241" s="208">
        <v>46164</v>
      </c>
      <c r="AM241" s="44"/>
      <c r="AN241" s="44"/>
      <c r="AO241" s="44"/>
      <c r="AP241" s="44"/>
      <c r="AQ241" s="7">
        <f t="shared" si="46"/>
        <v>184519</v>
      </c>
      <c r="AR241" s="3">
        <f t="shared" si="52"/>
        <v>34</v>
      </c>
      <c r="AS241" s="8">
        <f t="shared" si="47"/>
        <v>5427.0294117647063</v>
      </c>
    </row>
    <row r="242" spans="1:45" ht="12.75" customHeight="1" x14ac:dyDescent="0.2">
      <c r="A242" s="129"/>
      <c r="B242" s="131" t="s">
        <v>28</v>
      </c>
      <c r="C242" s="53" t="s">
        <v>108</v>
      </c>
      <c r="D242" s="54"/>
      <c r="E242" s="27"/>
      <c r="F242" s="206" t="s">
        <v>245</v>
      </c>
      <c r="G242" s="27"/>
      <c r="H242" s="27"/>
      <c r="I242" s="27"/>
      <c r="J242" s="27"/>
      <c r="K242" s="27"/>
      <c r="L242" s="206" t="s">
        <v>151</v>
      </c>
      <c r="M242" s="27"/>
      <c r="N242" s="27"/>
      <c r="O242" s="27"/>
      <c r="P242" s="27"/>
      <c r="Q242" s="27"/>
      <c r="R242" s="206" t="s">
        <v>247</v>
      </c>
      <c r="S242" s="27"/>
      <c r="T242" s="27"/>
      <c r="U242" s="208">
        <v>46035</v>
      </c>
      <c r="V242" s="27"/>
      <c r="W242" s="27"/>
      <c r="X242" s="27"/>
      <c r="Y242" s="208">
        <v>46063</v>
      </c>
      <c r="Z242" s="27"/>
      <c r="AA242" s="27"/>
      <c r="AB242" s="27"/>
      <c r="AC242" s="27"/>
      <c r="AD242" s="27"/>
      <c r="AE242" s="27"/>
      <c r="AF242" s="27"/>
      <c r="AG242" s="27"/>
      <c r="AH242" s="27"/>
      <c r="AI242" s="43"/>
      <c r="AJ242" s="27"/>
      <c r="AK242" s="27"/>
      <c r="AL242" s="27"/>
      <c r="AM242" s="44"/>
      <c r="AN242" s="44"/>
      <c r="AO242" s="44"/>
      <c r="AP242" s="44"/>
      <c r="AQ242" s="7">
        <f t="shared" si="46"/>
        <v>92098</v>
      </c>
      <c r="AR242" s="3">
        <f>34*3</f>
        <v>102</v>
      </c>
      <c r="AS242" s="8">
        <f t="shared" si="47"/>
        <v>902.92156862745094</v>
      </c>
    </row>
    <row r="243" spans="1:45" ht="12.75" customHeight="1" x14ac:dyDescent="0.2">
      <c r="A243" s="129"/>
      <c r="B243" s="132"/>
      <c r="C243" s="53" t="s">
        <v>109</v>
      </c>
      <c r="D243" s="52"/>
      <c r="E243" s="27"/>
      <c r="F243" s="206" t="s">
        <v>245</v>
      </c>
      <c r="G243" s="27"/>
      <c r="H243" s="27"/>
      <c r="I243" s="27"/>
      <c r="J243" s="27"/>
      <c r="K243" s="27"/>
      <c r="L243" s="206" t="s">
        <v>151</v>
      </c>
      <c r="M243" s="27"/>
      <c r="N243" s="27"/>
      <c r="O243" s="27"/>
      <c r="P243" s="27"/>
      <c r="Q243" s="27"/>
      <c r="R243" s="206" t="s">
        <v>247</v>
      </c>
      <c r="S243" s="27"/>
      <c r="T243" s="27"/>
      <c r="U243" s="208">
        <v>46035</v>
      </c>
      <c r="V243" s="27"/>
      <c r="W243" s="27"/>
      <c r="X243" s="27"/>
      <c r="Y243" s="208">
        <v>46063</v>
      </c>
      <c r="Z243" s="27"/>
      <c r="AA243" s="27"/>
      <c r="AB243" s="27"/>
      <c r="AC243" s="27"/>
      <c r="AD243" s="27"/>
      <c r="AE243" s="27"/>
      <c r="AF243" s="43"/>
      <c r="AG243" s="43"/>
      <c r="AH243" s="27"/>
      <c r="AI243" s="27"/>
      <c r="AJ243" s="44"/>
      <c r="AK243" s="43"/>
      <c r="AL243" s="27"/>
      <c r="AM243" s="44"/>
      <c r="AN243" s="44"/>
      <c r="AO243" s="44"/>
      <c r="AP243" s="44"/>
      <c r="AQ243" s="7">
        <f t="shared" si="46"/>
        <v>92098</v>
      </c>
      <c r="AR243" s="3">
        <f t="shared" ref="AR243:AR244" si="53">34*3</f>
        <v>102</v>
      </c>
      <c r="AS243" s="8">
        <f t="shared" si="47"/>
        <v>902.92156862745094</v>
      </c>
    </row>
    <row r="244" spans="1:45" ht="12.75" customHeight="1" x14ac:dyDescent="0.2">
      <c r="A244" s="129"/>
      <c r="B244" s="133"/>
      <c r="C244" s="53" t="s">
        <v>110</v>
      </c>
      <c r="D244" s="52"/>
      <c r="E244" s="27"/>
      <c r="F244" s="206" t="s">
        <v>245</v>
      </c>
      <c r="G244" s="27"/>
      <c r="H244" s="27"/>
      <c r="I244" s="27"/>
      <c r="J244" s="27"/>
      <c r="K244" s="27"/>
      <c r="L244" s="206" t="s">
        <v>151</v>
      </c>
      <c r="M244" s="27"/>
      <c r="N244" s="27"/>
      <c r="O244" s="27"/>
      <c r="P244" s="27"/>
      <c r="Q244" s="27"/>
      <c r="R244" s="206" t="s">
        <v>247</v>
      </c>
      <c r="S244" s="27"/>
      <c r="T244" s="27"/>
      <c r="U244" s="208">
        <v>46035</v>
      </c>
      <c r="V244" s="27"/>
      <c r="W244" s="27"/>
      <c r="X244" s="27"/>
      <c r="Y244" s="208">
        <v>46063</v>
      </c>
      <c r="Z244" s="27"/>
      <c r="AA244" s="27"/>
      <c r="AB244" s="27"/>
      <c r="AC244" s="27"/>
      <c r="AD244" s="27"/>
      <c r="AE244" s="27"/>
      <c r="AF244" s="43"/>
      <c r="AG244" s="27"/>
      <c r="AH244" s="44"/>
      <c r="AI244" s="44"/>
      <c r="AJ244" s="44"/>
      <c r="AK244" s="43"/>
      <c r="AL244" s="27"/>
      <c r="AM244" s="44"/>
      <c r="AN244" s="44"/>
      <c r="AO244" s="44"/>
      <c r="AP244" s="44"/>
      <c r="AQ244" s="7">
        <f t="shared" si="46"/>
        <v>92098</v>
      </c>
      <c r="AR244" s="3">
        <f t="shared" si="53"/>
        <v>102</v>
      </c>
      <c r="AS244" s="8">
        <f t="shared" si="47"/>
        <v>902.92156862745094</v>
      </c>
    </row>
    <row r="245" spans="1:45" ht="12.75" customHeight="1" x14ac:dyDescent="0.2">
      <c r="A245" s="129"/>
      <c r="B245" s="131" t="s">
        <v>30</v>
      </c>
      <c r="C245" s="53" t="s">
        <v>108</v>
      </c>
      <c r="D245" s="54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06" t="s">
        <v>442</v>
      </c>
      <c r="Y245" s="27"/>
      <c r="Z245" s="206" t="s">
        <v>285</v>
      </c>
      <c r="AA245" s="27"/>
      <c r="AB245" s="27"/>
      <c r="AC245" s="27"/>
      <c r="AD245" s="27"/>
      <c r="AE245" s="27"/>
      <c r="AF245" s="27"/>
      <c r="AG245" s="127">
        <v>46127</v>
      </c>
      <c r="AH245" s="43"/>
      <c r="AI245" s="43"/>
      <c r="AJ245" s="44"/>
      <c r="AK245" s="206" t="s">
        <v>444</v>
      </c>
      <c r="AL245" s="206" t="s">
        <v>360</v>
      </c>
      <c r="AM245" s="44"/>
      <c r="AN245" s="44"/>
      <c r="AO245" s="44"/>
      <c r="AP245" s="44"/>
      <c r="AQ245" s="7">
        <f t="shared" si="46"/>
        <v>46127</v>
      </c>
      <c r="AR245" s="3">
        <f>34*2</f>
        <v>68</v>
      </c>
      <c r="AS245" s="8">
        <f t="shared" si="47"/>
        <v>678.33823529411768</v>
      </c>
    </row>
    <row r="246" spans="1:45" ht="12.75" customHeight="1" x14ac:dyDescent="0.2">
      <c r="A246" s="129"/>
      <c r="B246" s="132"/>
      <c r="C246" s="53" t="s">
        <v>109</v>
      </c>
      <c r="D246" s="54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06" t="s">
        <v>443</v>
      </c>
      <c r="Y246" s="27"/>
      <c r="Z246" s="206" t="s">
        <v>285</v>
      </c>
      <c r="AA246" s="27"/>
      <c r="AB246" s="27"/>
      <c r="AC246" s="27"/>
      <c r="AD246" s="27"/>
      <c r="AE246" s="27"/>
      <c r="AF246" s="27"/>
      <c r="AG246" s="127">
        <v>46127</v>
      </c>
      <c r="AH246" s="43"/>
      <c r="AI246" s="43"/>
      <c r="AJ246" s="44"/>
      <c r="AK246" s="206" t="s">
        <v>444</v>
      </c>
      <c r="AL246" s="206" t="s">
        <v>360</v>
      </c>
      <c r="AM246" s="44"/>
      <c r="AN246" s="44"/>
      <c r="AO246" s="44"/>
      <c r="AP246" s="44"/>
      <c r="AQ246" s="7">
        <f t="shared" si="46"/>
        <v>46127</v>
      </c>
      <c r="AR246" s="3">
        <f t="shared" ref="AR246:AR250" si="54">34*2</f>
        <v>68</v>
      </c>
      <c r="AS246" s="8">
        <f t="shared" si="47"/>
        <v>678.33823529411768</v>
      </c>
    </row>
    <row r="247" spans="1:45" ht="12.75" customHeight="1" x14ac:dyDescent="0.2">
      <c r="A247" s="129"/>
      <c r="B247" s="133"/>
      <c r="C247" s="53" t="s">
        <v>110</v>
      </c>
      <c r="D247" s="54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06" t="s">
        <v>443</v>
      </c>
      <c r="Y247" s="27"/>
      <c r="Z247" s="206" t="s">
        <v>285</v>
      </c>
      <c r="AA247" s="27"/>
      <c r="AB247" s="27"/>
      <c r="AC247" s="27"/>
      <c r="AD247" s="27"/>
      <c r="AE247" s="27"/>
      <c r="AF247" s="27"/>
      <c r="AG247" s="127">
        <v>46127</v>
      </c>
      <c r="AH247" s="43"/>
      <c r="AI247" s="43"/>
      <c r="AJ247" s="44"/>
      <c r="AK247" s="206" t="s">
        <v>444</v>
      </c>
      <c r="AL247" s="206" t="s">
        <v>360</v>
      </c>
      <c r="AM247" s="44"/>
      <c r="AN247" s="44"/>
      <c r="AO247" s="44"/>
      <c r="AP247" s="44"/>
      <c r="AQ247" s="7">
        <f t="shared" si="46"/>
        <v>46127</v>
      </c>
      <c r="AR247" s="3">
        <f t="shared" si="54"/>
        <v>68</v>
      </c>
      <c r="AS247" s="8">
        <f t="shared" si="47"/>
        <v>678.33823529411768</v>
      </c>
    </row>
    <row r="248" spans="1:45" ht="12.75" customHeight="1" x14ac:dyDescent="0.2">
      <c r="A248" s="129"/>
      <c r="B248" s="131" t="s">
        <v>34</v>
      </c>
      <c r="C248" s="53" t="s">
        <v>108</v>
      </c>
      <c r="D248" s="54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08">
        <v>46070</v>
      </c>
      <c r="AA248" s="27"/>
      <c r="AB248" s="27"/>
      <c r="AC248" s="27"/>
      <c r="AD248" s="27"/>
      <c r="AE248" s="27"/>
      <c r="AF248" s="27"/>
      <c r="AG248" s="27"/>
      <c r="AH248" s="43"/>
      <c r="AI248" s="213">
        <v>46140</v>
      </c>
      <c r="AJ248" s="44"/>
      <c r="AK248" s="27"/>
      <c r="AL248" s="208">
        <v>46168</v>
      </c>
      <c r="AM248" s="44"/>
      <c r="AN248" s="44"/>
      <c r="AO248" s="44"/>
      <c r="AP248" s="44"/>
      <c r="AQ248" s="7">
        <f t="shared" si="46"/>
        <v>138378</v>
      </c>
      <c r="AR248" s="3">
        <f t="shared" si="54"/>
        <v>68</v>
      </c>
      <c r="AS248" s="8">
        <f t="shared" si="47"/>
        <v>2034.9705882352941</v>
      </c>
    </row>
    <row r="249" spans="1:45" ht="12.75" customHeight="1" x14ac:dyDescent="0.2">
      <c r="A249" s="129"/>
      <c r="B249" s="132"/>
      <c r="C249" s="53" t="s">
        <v>109</v>
      </c>
      <c r="D249" s="54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08">
        <v>46070</v>
      </c>
      <c r="AA249" s="27"/>
      <c r="AB249" s="27"/>
      <c r="AC249" s="27"/>
      <c r="AD249" s="27"/>
      <c r="AE249" s="27"/>
      <c r="AF249" s="27"/>
      <c r="AG249" s="27"/>
      <c r="AH249" s="43"/>
      <c r="AI249" s="213">
        <v>46140</v>
      </c>
      <c r="AJ249" s="44"/>
      <c r="AK249" s="27"/>
      <c r="AL249" s="208">
        <v>46168</v>
      </c>
      <c r="AM249" s="44"/>
      <c r="AN249" s="44"/>
      <c r="AO249" s="44"/>
      <c r="AP249" s="44"/>
      <c r="AQ249" s="7">
        <f t="shared" si="46"/>
        <v>138378</v>
      </c>
      <c r="AR249" s="3">
        <f t="shared" si="54"/>
        <v>68</v>
      </c>
      <c r="AS249" s="8">
        <f t="shared" si="47"/>
        <v>2034.9705882352941</v>
      </c>
    </row>
    <row r="250" spans="1:45" ht="12.75" customHeight="1" x14ac:dyDescent="0.2">
      <c r="A250" s="129"/>
      <c r="B250" s="133"/>
      <c r="C250" s="53" t="s">
        <v>110</v>
      </c>
      <c r="D250" s="5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08">
        <v>46070</v>
      </c>
      <c r="AA250" s="27"/>
      <c r="AB250" s="27"/>
      <c r="AC250" s="27"/>
      <c r="AD250" s="27"/>
      <c r="AE250" s="27"/>
      <c r="AF250" s="27"/>
      <c r="AG250" s="27"/>
      <c r="AH250" s="43"/>
      <c r="AI250" s="208">
        <v>46140</v>
      </c>
      <c r="AJ250" s="27"/>
      <c r="AK250" s="27"/>
      <c r="AL250" s="208">
        <v>46168</v>
      </c>
      <c r="AM250" s="44"/>
      <c r="AN250" s="44"/>
      <c r="AO250" s="44"/>
      <c r="AP250" s="44"/>
      <c r="AQ250" s="7">
        <f t="shared" si="46"/>
        <v>138378</v>
      </c>
      <c r="AR250" s="3">
        <f t="shared" si="54"/>
        <v>68</v>
      </c>
      <c r="AS250" s="8">
        <f t="shared" si="47"/>
        <v>2034.9705882352941</v>
      </c>
    </row>
    <row r="251" spans="1:45" ht="12.75" customHeight="1" x14ac:dyDescent="0.2">
      <c r="A251" s="129"/>
      <c r="B251" s="131" t="s">
        <v>29</v>
      </c>
      <c r="C251" s="53" t="s">
        <v>108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06" t="s">
        <v>225</v>
      </c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08">
        <v>46105</v>
      </c>
      <c r="AE251" s="27"/>
      <c r="AF251" s="27"/>
      <c r="AG251" s="27"/>
      <c r="AH251" s="128" t="s">
        <v>425</v>
      </c>
      <c r="AI251" s="27"/>
      <c r="AJ251" s="27"/>
      <c r="AK251" s="27"/>
      <c r="AL251" s="27"/>
      <c r="AM251" s="44"/>
      <c r="AN251" s="44"/>
      <c r="AO251" s="44"/>
      <c r="AP251" s="44"/>
      <c r="AQ251" s="7">
        <f t="shared" si="46"/>
        <v>46105</v>
      </c>
      <c r="AR251" s="3">
        <f>34*1</f>
        <v>34</v>
      </c>
      <c r="AS251" s="8">
        <f t="shared" si="47"/>
        <v>1356.0294117647059</v>
      </c>
    </row>
    <row r="252" spans="1:45" ht="12.75" customHeight="1" x14ac:dyDescent="0.2">
      <c r="A252" s="129"/>
      <c r="B252" s="132"/>
      <c r="C252" s="53" t="s">
        <v>109</v>
      </c>
      <c r="D252" s="52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06" t="s">
        <v>225</v>
      </c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08">
        <v>46105</v>
      </c>
      <c r="AE252" s="27"/>
      <c r="AF252" s="27"/>
      <c r="AG252" s="27"/>
      <c r="AH252" s="128" t="s">
        <v>425</v>
      </c>
      <c r="AI252" s="27"/>
      <c r="AJ252" s="27"/>
      <c r="AK252" s="27"/>
      <c r="AL252" s="27"/>
      <c r="AM252" s="44"/>
      <c r="AN252" s="44"/>
      <c r="AO252" s="44"/>
      <c r="AP252" s="44"/>
      <c r="AQ252" s="7">
        <f t="shared" si="46"/>
        <v>46105</v>
      </c>
      <c r="AR252" s="3">
        <f t="shared" ref="AR252:AR259" si="55">34*1</f>
        <v>34</v>
      </c>
      <c r="AS252" s="8">
        <f t="shared" si="47"/>
        <v>1356.0294117647059</v>
      </c>
    </row>
    <row r="253" spans="1:45" ht="12.75" customHeight="1" x14ac:dyDescent="0.2">
      <c r="A253" s="129"/>
      <c r="B253" s="133"/>
      <c r="C253" s="53" t="s">
        <v>110</v>
      </c>
      <c r="D253" s="52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06" t="s">
        <v>225</v>
      </c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08">
        <v>46105</v>
      </c>
      <c r="AE253" s="27"/>
      <c r="AF253" s="27"/>
      <c r="AG253" s="27"/>
      <c r="AH253" s="128" t="s">
        <v>425</v>
      </c>
      <c r="AI253" s="27"/>
      <c r="AJ253" s="27"/>
      <c r="AK253" s="27"/>
      <c r="AL253" s="27"/>
      <c r="AM253" s="44"/>
      <c r="AN253" s="44"/>
      <c r="AO253" s="44"/>
      <c r="AP253" s="44"/>
      <c r="AQ253" s="7">
        <f t="shared" si="46"/>
        <v>46105</v>
      </c>
      <c r="AR253" s="3">
        <f t="shared" si="55"/>
        <v>34</v>
      </c>
      <c r="AS253" s="8">
        <f t="shared" si="47"/>
        <v>1356.0294117647059</v>
      </c>
    </row>
    <row r="254" spans="1:45" ht="12.75" customHeight="1" x14ac:dyDescent="0.2">
      <c r="A254" s="129"/>
      <c r="B254" s="130" t="s">
        <v>53</v>
      </c>
      <c r="C254" s="53" t="s">
        <v>108</v>
      </c>
      <c r="D254" s="52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43"/>
      <c r="AI254" s="27"/>
      <c r="AJ254" s="27"/>
      <c r="AK254" s="27"/>
      <c r="AL254" s="27"/>
      <c r="AM254" s="44"/>
      <c r="AN254" s="44"/>
      <c r="AO254" s="44"/>
      <c r="AP254" s="44"/>
      <c r="AQ254" s="7">
        <f t="shared" si="46"/>
        <v>0</v>
      </c>
      <c r="AR254" s="3">
        <f t="shared" si="55"/>
        <v>34</v>
      </c>
      <c r="AS254" s="8">
        <f t="shared" si="47"/>
        <v>0</v>
      </c>
    </row>
    <row r="255" spans="1:45" ht="12.75" customHeight="1" x14ac:dyDescent="0.2">
      <c r="A255" s="129"/>
      <c r="B255" s="130"/>
      <c r="C255" s="53" t="s">
        <v>109</v>
      </c>
      <c r="D255" s="52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43"/>
      <c r="AI255" s="27"/>
      <c r="AJ255" s="27"/>
      <c r="AK255" s="27"/>
      <c r="AL255" s="27"/>
      <c r="AM255" s="44"/>
      <c r="AN255" s="44"/>
      <c r="AO255" s="44"/>
      <c r="AP255" s="44"/>
      <c r="AQ255" s="7">
        <f t="shared" si="46"/>
        <v>0</v>
      </c>
      <c r="AR255" s="3">
        <f t="shared" si="55"/>
        <v>34</v>
      </c>
      <c r="AS255" s="8">
        <f t="shared" si="47"/>
        <v>0</v>
      </c>
    </row>
    <row r="256" spans="1:45" ht="12.75" customHeight="1" x14ac:dyDescent="0.2">
      <c r="A256" s="129"/>
      <c r="B256" s="130"/>
      <c r="C256" s="53" t="s">
        <v>110</v>
      </c>
      <c r="D256" s="52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43"/>
      <c r="AI256" s="27"/>
      <c r="AJ256" s="27"/>
      <c r="AK256" s="27"/>
      <c r="AL256" s="27"/>
      <c r="AM256" s="44"/>
      <c r="AN256" s="44"/>
      <c r="AO256" s="44"/>
      <c r="AP256" s="44"/>
      <c r="AQ256" s="7">
        <f t="shared" si="46"/>
        <v>0</v>
      </c>
      <c r="AR256" s="3">
        <f t="shared" si="55"/>
        <v>34</v>
      </c>
      <c r="AS256" s="8">
        <f t="shared" si="47"/>
        <v>0</v>
      </c>
    </row>
    <row r="257" spans="1:45" ht="12.75" customHeight="1" x14ac:dyDescent="0.2">
      <c r="A257" s="129"/>
      <c r="B257" s="130" t="s">
        <v>54</v>
      </c>
      <c r="C257" s="53" t="s">
        <v>108</v>
      </c>
      <c r="D257" s="52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43"/>
      <c r="AI257" s="27"/>
      <c r="AJ257" s="27"/>
      <c r="AK257" s="27"/>
      <c r="AL257" s="27"/>
      <c r="AM257" s="44"/>
      <c r="AN257" s="44"/>
      <c r="AO257" s="44"/>
      <c r="AP257" s="44"/>
      <c r="AQ257" s="7">
        <f t="shared" si="46"/>
        <v>0</v>
      </c>
      <c r="AR257" s="3">
        <f t="shared" si="55"/>
        <v>34</v>
      </c>
      <c r="AS257" s="8">
        <f t="shared" si="47"/>
        <v>0</v>
      </c>
    </row>
    <row r="258" spans="1:45" ht="12.75" customHeight="1" x14ac:dyDescent="0.2">
      <c r="A258" s="129"/>
      <c r="B258" s="130"/>
      <c r="C258" s="53" t="s">
        <v>109</v>
      </c>
      <c r="D258" s="52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43"/>
      <c r="AI258" s="27"/>
      <c r="AJ258" s="27"/>
      <c r="AK258" s="27"/>
      <c r="AL258" s="27"/>
      <c r="AM258" s="44"/>
      <c r="AN258" s="44"/>
      <c r="AO258" s="44"/>
      <c r="AP258" s="44"/>
      <c r="AQ258" s="7">
        <f t="shared" si="46"/>
        <v>0</v>
      </c>
      <c r="AR258" s="3">
        <f t="shared" si="55"/>
        <v>34</v>
      </c>
      <c r="AS258" s="8">
        <f t="shared" si="47"/>
        <v>0</v>
      </c>
    </row>
    <row r="259" spans="1:45" ht="12.75" customHeight="1" x14ac:dyDescent="0.2">
      <c r="A259" s="129"/>
      <c r="B259" s="130"/>
      <c r="C259" s="53" t="s">
        <v>110</v>
      </c>
      <c r="D259" s="52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43"/>
      <c r="AI259" s="27"/>
      <c r="AJ259" s="27"/>
      <c r="AK259" s="27"/>
      <c r="AL259" s="27"/>
      <c r="AM259" s="44"/>
      <c r="AN259" s="44"/>
      <c r="AO259" s="44"/>
      <c r="AP259" s="44"/>
      <c r="AQ259" s="7">
        <f t="shared" si="46"/>
        <v>0</v>
      </c>
      <c r="AR259" s="3">
        <f t="shared" si="55"/>
        <v>34</v>
      </c>
      <c r="AS259" s="8">
        <f t="shared" si="47"/>
        <v>0</v>
      </c>
    </row>
    <row r="260" spans="1:45" ht="12.75" customHeight="1" x14ac:dyDescent="0.2">
      <c r="A260" s="129"/>
      <c r="B260" s="130" t="s">
        <v>88</v>
      </c>
      <c r="C260" s="53" t="s">
        <v>108</v>
      </c>
      <c r="D260" s="52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43"/>
      <c r="AI260" s="27"/>
      <c r="AJ260" s="27"/>
      <c r="AK260" s="27"/>
      <c r="AL260" s="27"/>
      <c r="AM260" s="44"/>
      <c r="AN260" s="44"/>
      <c r="AO260" s="44"/>
      <c r="AP260" s="44"/>
      <c r="AQ260" s="7">
        <f t="shared" si="46"/>
        <v>0</v>
      </c>
      <c r="AR260" s="3">
        <f>34*2</f>
        <v>68</v>
      </c>
      <c r="AS260" s="8">
        <f t="shared" si="47"/>
        <v>0</v>
      </c>
    </row>
    <row r="261" spans="1:45" ht="12.75" customHeight="1" x14ac:dyDescent="0.2">
      <c r="A261" s="129"/>
      <c r="B261" s="130"/>
      <c r="C261" s="53" t="s">
        <v>109</v>
      </c>
      <c r="D261" s="52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43"/>
      <c r="AI261" s="27"/>
      <c r="AJ261" s="27"/>
      <c r="AK261" s="27"/>
      <c r="AL261" s="27"/>
      <c r="AM261" s="44"/>
      <c r="AN261" s="44"/>
      <c r="AO261" s="44"/>
      <c r="AP261" s="44"/>
      <c r="AQ261" s="7">
        <f t="shared" si="46"/>
        <v>0</v>
      </c>
      <c r="AR261" s="3">
        <f t="shared" ref="AR261:AR265" si="56">34*2</f>
        <v>68</v>
      </c>
      <c r="AS261" s="8">
        <f t="shared" si="47"/>
        <v>0</v>
      </c>
    </row>
    <row r="262" spans="1:45" ht="12.75" customHeight="1" x14ac:dyDescent="0.2">
      <c r="A262" s="129"/>
      <c r="B262" s="130"/>
      <c r="C262" s="53" t="s">
        <v>110</v>
      </c>
      <c r="D262" s="52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43"/>
      <c r="AI262" s="27"/>
      <c r="AJ262" s="27"/>
      <c r="AK262" s="27"/>
      <c r="AL262" s="27"/>
      <c r="AM262" s="44"/>
      <c r="AN262" s="44"/>
      <c r="AO262" s="44"/>
      <c r="AP262" s="44"/>
      <c r="AQ262" s="7">
        <f t="shared" si="46"/>
        <v>0</v>
      </c>
      <c r="AR262" s="3">
        <f t="shared" si="56"/>
        <v>68</v>
      </c>
      <c r="AS262" s="8">
        <f t="shared" si="47"/>
        <v>0</v>
      </c>
    </row>
    <row r="263" spans="1:45" ht="12.75" customHeight="1" x14ac:dyDescent="0.2">
      <c r="A263" s="129"/>
      <c r="B263" s="130" t="s">
        <v>75</v>
      </c>
      <c r="C263" s="53" t="s">
        <v>108</v>
      </c>
      <c r="D263" s="52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43"/>
      <c r="AI263" s="27"/>
      <c r="AJ263" s="27"/>
      <c r="AK263" s="27"/>
      <c r="AL263" s="27"/>
      <c r="AM263" s="44"/>
      <c r="AN263" s="44"/>
      <c r="AO263" s="44"/>
      <c r="AP263" s="44"/>
      <c r="AQ263" s="7">
        <f t="shared" si="46"/>
        <v>0</v>
      </c>
      <c r="AR263" s="3">
        <f t="shared" si="56"/>
        <v>68</v>
      </c>
      <c r="AS263" s="8">
        <f t="shared" si="47"/>
        <v>0</v>
      </c>
    </row>
    <row r="264" spans="1:45" ht="12.75" customHeight="1" x14ac:dyDescent="0.2">
      <c r="A264" s="129"/>
      <c r="B264" s="130"/>
      <c r="C264" s="53" t="s">
        <v>109</v>
      </c>
      <c r="D264" s="52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43"/>
      <c r="AI264" s="27"/>
      <c r="AJ264" s="27"/>
      <c r="AK264" s="27"/>
      <c r="AL264" s="27"/>
      <c r="AM264" s="44"/>
      <c r="AN264" s="44"/>
      <c r="AO264" s="44"/>
      <c r="AP264" s="44"/>
      <c r="AQ264" s="7">
        <f t="shared" si="46"/>
        <v>0</v>
      </c>
      <c r="AR264" s="3">
        <f t="shared" si="56"/>
        <v>68</v>
      </c>
      <c r="AS264" s="8">
        <f t="shared" si="47"/>
        <v>0</v>
      </c>
    </row>
    <row r="265" spans="1:45" x14ac:dyDescent="0.2">
      <c r="A265" s="129"/>
      <c r="B265" s="130"/>
      <c r="C265" s="53" t="s">
        <v>110</v>
      </c>
      <c r="D265" s="54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43"/>
      <c r="AJ265" s="44"/>
      <c r="AK265" s="27"/>
      <c r="AL265" s="27"/>
      <c r="AM265" s="44"/>
      <c r="AN265" s="44"/>
      <c r="AO265" s="44"/>
      <c r="AP265" s="44"/>
      <c r="AQ265" s="7">
        <f t="shared" si="46"/>
        <v>0</v>
      </c>
      <c r="AR265" s="3">
        <f t="shared" si="56"/>
        <v>68</v>
      </c>
      <c r="AS265" s="8">
        <f t="shared" si="47"/>
        <v>0</v>
      </c>
    </row>
    <row r="266" spans="1:45" ht="27" customHeight="1" x14ac:dyDescent="0.2">
      <c r="A266" s="69"/>
      <c r="B266" s="70"/>
      <c r="C266" s="70"/>
      <c r="D266" s="70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8"/>
      <c r="AL266" s="68"/>
      <c r="AM266" s="69"/>
      <c r="AN266" s="69"/>
      <c r="AO266" s="69"/>
      <c r="AP266" s="69"/>
      <c r="AQ266" s="69"/>
      <c r="AR266" s="69"/>
      <c r="AS266" s="69"/>
    </row>
    <row r="267" spans="1:45" s="2" customFormat="1" ht="81.75" customHeight="1" x14ac:dyDescent="0.2">
      <c r="A267" s="155" t="s">
        <v>36</v>
      </c>
      <c r="B267" s="155"/>
      <c r="C267" s="155"/>
      <c r="D267" s="155"/>
      <c r="E267" s="179" t="s">
        <v>40</v>
      </c>
      <c r="F267" s="179"/>
      <c r="G267" s="179"/>
      <c r="H267" s="179"/>
      <c r="I267" s="179"/>
      <c r="J267" s="179"/>
      <c r="K267" s="179"/>
      <c r="L267" s="179"/>
      <c r="M267" s="179"/>
      <c r="N267" s="179"/>
      <c r="O267" s="179"/>
      <c r="P267" s="179"/>
      <c r="Q267" s="179"/>
      <c r="R267" s="179"/>
      <c r="S267" s="179"/>
      <c r="T267" s="179"/>
      <c r="U267" s="179"/>
      <c r="V267" s="179"/>
      <c r="W267" s="179"/>
      <c r="X267" s="179"/>
      <c r="Y267" s="179"/>
      <c r="Z267" s="179"/>
      <c r="AA267" s="179"/>
      <c r="AB267" s="179"/>
      <c r="AC267" s="179"/>
      <c r="AD267" s="179"/>
      <c r="AE267" s="179"/>
      <c r="AF267" s="179"/>
      <c r="AG267" s="179"/>
      <c r="AH267" s="179"/>
      <c r="AI267" s="179"/>
      <c r="AJ267" s="179"/>
      <c r="AK267" s="179"/>
      <c r="AL267" s="179"/>
      <c r="AM267" s="179"/>
      <c r="AN267" s="179"/>
      <c r="AO267" s="179"/>
      <c r="AP267" s="179"/>
      <c r="AQ267" s="160" t="s">
        <v>20</v>
      </c>
      <c r="AR267" s="183" t="s">
        <v>22</v>
      </c>
      <c r="AS267" s="184" t="s">
        <v>21</v>
      </c>
    </row>
    <row r="268" spans="1:45" s="2" customFormat="1" ht="21.75" customHeight="1" x14ac:dyDescent="0.2">
      <c r="A268" s="130" t="s">
        <v>0</v>
      </c>
      <c r="B268" s="130"/>
      <c r="C268" s="130"/>
      <c r="D268" s="23" t="s">
        <v>18</v>
      </c>
      <c r="E268" s="130" t="s">
        <v>1</v>
      </c>
      <c r="F268" s="130"/>
      <c r="G268" s="130"/>
      <c r="H268" s="130"/>
      <c r="I268" s="130" t="s">
        <v>2</v>
      </c>
      <c r="J268" s="130"/>
      <c r="K268" s="130"/>
      <c r="L268" s="130"/>
      <c r="M268" s="130" t="s">
        <v>3</v>
      </c>
      <c r="N268" s="130"/>
      <c r="O268" s="130"/>
      <c r="P268" s="130"/>
      <c r="Q268" s="130" t="s">
        <v>4</v>
      </c>
      <c r="R268" s="130"/>
      <c r="S268" s="130"/>
      <c r="T268" s="130"/>
      <c r="U268" s="130" t="s">
        <v>5</v>
      </c>
      <c r="V268" s="130"/>
      <c r="W268" s="130"/>
      <c r="X268" s="130" t="s">
        <v>6</v>
      </c>
      <c r="Y268" s="130"/>
      <c r="Z268" s="130"/>
      <c r="AA268" s="130"/>
      <c r="AB268" s="130" t="s">
        <v>7</v>
      </c>
      <c r="AC268" s="130"/>
      <c r="AD268" s="130"/>
      <c r="AE268" s="130" t="s">
        <v>8</v>
      </c>
      <c r="AF268" s="130"/>
      <c r="AG268" s="130"/>
      <c r="AH268" s="130"/>
      <c r="AI268" s="130"/>
      <c r="AJ268" s="130" t="s">
        <v>9</v>
      </c>
      <c r="AK268" s="130"/>
      <c r="AL268" s="130"/>
      <c r="AM268" s="130" t="s">
        <v>10</v>
      </c>
      <c r="AN268" s="130"/>
      <c r="AO268" s="130"/>
      <c r="AP268" s="130"/>
      <c r="AQ268" s="160"/>
      <c r="AR268" s="183"/>
      <c r="AS268" s="184"/>
    </row>
    <row r="269" spans="1:45" s="6" customFormat="1" ht="11.25" customHeight="1" x14ac:dyDescent="0.2">
      <c r="A269" s="130"/>
      <c r="B269" s="130"/>
      <c r="C269" s="130"/>
      <c r="D269" s="23" t="s">
        <v>19</v>
      </c>
      <c r="E269" s="5">
        <v>1</v>
      </c>
      <c r="F269" s="5">
        <v>2</v>
      </c>
      <c r="G269" s="5">
        <v>3</v>
      </c>
      <c r="H269" s="5">
        <v>4</v>
      </c>
      <c r="I269" s="5">
        <v>5</v>
      </c>
      <c r="J269" s="5">
        <v>6</v>
      </c>
      <c r="K269" s="5">
        <v>7</v>
      </c>
      <c r="L269" s="5">
        <v>8</v>
      </c>
      <c r="M269" s="5">
        <v>9</v>
      </c>
      <c r="N269" s="5">
        <v>10</v>
      </c>
      <c r="O269" s="5">
        <v>11</v>
      </c>
      <c r="P269" s="5">
        <v>12</v>
      </c>
      <c r="Q269" s="5">
        <v>13</v>
      </c>
      <c r="R269" s="5">
        <v>14</v>
      </c>
      <c r="S269" s="5">
        <v>15</v>
      </c>
      <c r="T269" s="5">
        <v>16</v>
      </c>
      <c r="U269" s="5">
        <v>17</v>
      </c>
      <c r="V269" s="5">
        <v>18</v>
      </c>
      <c r="W269" s="5">
        <v>19</v>
      </c>
      <c r="X269" s="5">
        <v>20</v>
      </c>
      <c r="Y269" s="5">
        <v>21</v>
      </c>
      <c r="Z269" s="5">
        <v>22</v>
      </c>
      <c r="AA269" s="5">
        <v>23</v>
      </c>
      <c r="AB269" s="5">
        <v>24</v>
      </c>
      <c r="AC269" s="5">
        <v>25</v>
      </c>
      <c r="AD269" s="5">
        <v>26</v>
      </c>
      <c r="AE269" s="5">
        <v>27</v>
      </c>
      <c r="AF269" s="5">
        <v>28</v>
      </c>
      <c r="AG269" s="5">
        <v>29</v>
      </c>
      <c r="AH269" s="5">
        <v>30</v>
      </c>
      <c r="AI269" s="5">
        <v>31</v>
      </c>
      <c r="AJ269" s="5">
        <v>32</v>
      </c>
      <c r="AK269" s="5">
        <v>33</v>
      </c>
      <c r="AL269" s="5">
        <v>34</v>
      </c>
      <c r="AM269" s="5">
        <v>35</v>
      </c>
      <c r="AN269" s="5">
        <v>36</v>
      </c>
      <c r="AO269" s="5">
        <v>37</v>
      </c>
      <c r="AP269" s="5">
        <v>38</v>
      </c>
      <c r="AQ269" s="160"/>
      <c r="AR269" s="183"/>
      <c r="AS269" s="184"/>
    </row>
    <row r="270" spans="1:45" ht="12.75" customHeight="1" x14ac:dyDescent="0.2">
      <c r="A270" s="129" t="s">
        <v>25</v>
      </c>
      <c r="B270" s="131" t="s">
        <v>13</v>
      </c>
      <c r="C270" s="53" t="s">
        <v>112</v>
      </c>
      <c r="D270" s="54"/>
      <c r="E270" s="27"/>
      <c r="F270" s="27"/>
      <c r="G270" s="27"/>
      <c r="H270" s="206" t="s">
        <v>208</v>
      </c>
      <c r="I270" s="27"/>
      <c r="J270" s="27"/>
      <c r="K270" s="27"/>
      <c r="L270" s="27"/>
      <c r="M270" s="27"/>
      <c r="N270" s="206" t="s">
        <v>209</v>
      </c>
      <c r="O270" s="27"/>
      <c r="P270" s="27"/>
      <c r="Q270" s="27"/>
      <c r="R270" s="206" t="s">
        <v>254</v>
      </c>
      <c r="S270" s="27"/>
      <c r="T270" s="27"/>
      <c r="U270" s="27"/>
      <c r="V270" s="206" t="s">
        <v>391</v>
      </c>
      <c r="W270" s="27"/>
      <c r="X270" s="27"/>
      <c r="Y270" s="206" t="s">
        <v>350</v>
      </c>
      <c r="Z270" s="27"/>
      <c r="AA270" s="27"/>
      <c r="AB270" s="27"/>
      <c r="AC270" s="206" t="s">
        <v>392</v>
      </c>
      <c r="AD270" s="27"/>
      <c r="AE270" s="27"/>
      <c r="AF270" s="27"/>
      <c r="AG270" s="27"/>
      <c r="AH270" s="206" t="s">
        <v>379</v>
      </c>
      <c r="AI270" s="27"/>
      <c r="AJ270" s="27"/>
      <c r="AK270" s="27"/>
      <c r="AL270" s="206" t="s">
        <v>393</v>
      </c>
      <c r="AM270" s="7"/>
      <c r="AN270" s="7"/>
      <c r="AO270" s="7"/>
      <c r="AP270" s="7"/>
      <c r="AQ270" s="7">
        <f t="shared" ref="AQ270:AQ317" si="57">SUM(E270:AP270)</f>
        <v>0</v>
      </c>
      <c r="AR270" s="3">
        <f>34*3</f>
        <v>102</v>
      </c>
      <c r="AS270" s="8">
        <f t="shared" ref="AS270:AS317" si="58">AQ270/AR270</f>
        <v>0</v>
      </c>
    </row>
    <row r="271" spans="1:45" x14ac:dyDescent="0.2">
      <c r="A271" s="129"/>
      <c r="B271" s="132"/>
      <c r="C271" s="53" t="s">
        <v>113</v>
      </c>
      <c r="D271" s="54"/>
      <c r="E271" s="27"/>
      <c r="F271" s="27"/>
      <c r="G271" s="27"/>
      <c r="H271" s="27"/>
      <c r="I271" s="27"/>
      <c r="J271" s="206" t="s">
        <v>195</v>
      </c>
      <c r="K271" s="27"/>
      <c r="L271" s="27"/>
      <c r="M271" s="27"/>
      <c r="N271" s="27"/>
      <c r="O271" s="206" t="s">
        <v>253</v>
      </c>
      <c r="P271" s="27"/>
      <c r="Q271" s="206" t="s">
        <v>255</v>
      </c>
      <c r="R271" s="27"/>
      <c r="S271" s="27"/>
      <c r="T271" s="27"/>
      <c r="U271" s="27"/>
      <c r="V271" s="206" t="s">
        <v>284</v>
      </c>
      <c r="W271" s="27"/>
      <c r="X271" s="206" t="s">
        <v>352</v>
      </c>
      <c r="Y271" s="27"/>
      <c r="Z271" s="27"/>
      <c r="AA271" s="27"/>
      <c r="AB271" s="27"/>
      <c r="AC271" s="206" t="s">
        <v>353</v>
      </c>
      <c r="AD271" s="27"/>
      <c r="AE271" s="27"/>
      <c r="AF271" s="27"/>
      <c r="AG271" s="206" t="s">
        <v>354</v>
      </c>
      <c r="AH271" s="27"/>
      <c r="AI271" s="27"/>
      <c r="AJ271" s="27"/>
      <c r="AK271" s="206" t="s">
        <v>355</v>
      </c>
      <c r="AL271" s="27"/>
      <c r="AM271" s="7"/>
      <c r="AN271" s="7"/>
      <c r="AO271" s="7"/>
      <c r="AP271" s="7"/>
      <c r="AQ271" s="7">
        <f t="shared" si="57"/>
        <v>0</v>
      </c>
      <c r="AR271" s="3">
        <f t="shared" ref="AR271:AR272" si="59">34*3</f>
        <v>102</v>
      </c>
      <c r="AS271" s="8">
        <f t="shared" si="58"/>
        <v>0</v>
      </c>
    </row>
    <row r="272" spans="1:45" ht="12.75" customHeight="1" x14ac:dyDescent="0.2">
      <c r="A272" s="129"/>
      <c r="B272" s="133"/>
      <c r="C272" s="53" t="s">
        <v>114</v>
      </c>
      <c r="D272" s="54"/>
      <c r="E272" s="27"/>
      <c r="F272" s="27"/>
      <c r="G272" s="27"/>
      <c r="H272" s="206" t="s">
        <v>208</v>
      </c>
      <c r="I272" s="27"/>
      <c r="J272" s="27"/>
      <c r="K272" s="27"/>
      <c r="L272" s="27"/>
      <c r="M272" s="27"/>
      <c r="N272" s="206" t="s">
        <v>209</v>
      </c>
      <c r="O272" s="27"/>
      <c r="P272" s="27"/>
      <c r="Q272" s="27"/>
      <c r="R272" s="206" t="s">
        <v>254</v>
      </c>
      <c r="S272" s="27"/>
      <c r="T272" s="27"/>
      <c r="U272" s="27"/>
      <c r="V272" s="206" t="s">
        <v>391</v>
      </c>
      <c r="W272" s="27"/>
      <c r="X272" s="27"/>
      <c r="Y272" s="206" t="s">
        <v>350</v>
      </c>
      <c r="Z272" s="27"/>
      <c r="AA272" s="27"/>
      <c r="AB272" s="27"/>
      <c r="AC272" s="206" t="s">
        <v>392</v>
      </c>
      <c r="AD272" s="27"/>
      <c r="AE272" s="27"/>
      <c r="AF272" s="27"/>
      <c r="AG272" s="27"/>
      <c r="AH272" s="206" t="s">
        <v>379</v>
      </c>
      <c r="AI272" s="27"/>
      <c r="AJ272" s="27"/>
      <c r="AK272" s="27"/>
      <c r="AL272" s="206" t="s">
        <v>393</v>
      </c>
      <c r="AM272" s="7"/>
      <c r="AN272" s="7"/>
      <c r="AO272" s="7"/>
      <c r="AP272" s="7"/>
      <c r="AQ272" s="7">
        <f t="shared" si="57"/>
        <v>0</v>
      </c>
      <c r="AR272" s="3">
        <f t="shared" si="59"/>
        <v>102</v>
      </c>
      <c r="AS272" s="8">
        <f t="shared" si="58"/>
        <v>0</v>
      </c>
    </row>
    <row r="273" spans="1:45" ht="12.75" customHeight="1" x14ac:dyDescent="0.2">
      <c r="A273" s="129"/>
      <c r="B273" s="131" t="s">
        <v>27</v>
      </c>
      <c r="C273" s="53" t="s">
        <v>112</v>
      </c>
      <c r="D273" s="54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06" t="s">
        <v>371</v>
      </c>
      <c r="X273" s="27"/>
      <c r="Y273" s="27"/>
      <c r="Z273" s="27"/>
      <c r="AA273" s="27"/>
      <c r="AB273" s="27"/>
      <c r="AC273" s="27"/>
      <c r="AD273" s="27"/>
      <c r="AE273" s="27"/>
      <c r="AF273" s="27"/>
      <c r="AG273" s="208" t="s">
        <v>357</v>
      </c>
      <c r="AH273" s="27"/>
      <c r="AI273" s="27"/>
      <c r="AJ273" s="27"/>
      <c r="AK273" s="27"/>
      <c r="AL273" s="27"/>
      <c r="AM273" s="7"/>
      <c r="AN273" s="7"/>
      <c r="AO273" s="7"/>
      <c r="AP273" s="7"/>
      <c r="AQ273" s="7">
        <f t="shared" si="57"/>
        <v>0</v>
      </c>
      <c r="AR273" s="3">
        <f>34*2</f>
        <v>68</v>
      </c>
      <c r="AS273" s="8">
        <f t="shared" si="58"/>
        <v>0</v>
      </c>
    </row>
    <row r="274" spans="1:45" ht="12.75" customHeight="1" x14ac:dyDescent="0.2">
      <c r="A274" s="129"/>
      <c r="B274" s="132"/>
      <c r="C274" s="53" t="s">
        <v>113</v>
      </c>
      <c r="D274" s="52"/>
      <c r="E274" s="27"/>
      <c r="F274" s="27"/>
      <c r="G274" s="27"/>
      <c r="H274" s="27"/>
      <c r="I274" s="27"/>
      <c r="J274" s="27"/>
      <c r="K274" s="206" t="s">
        <v>258</v>
      </c>
      <c r="L274" s="27"/>
      <c r="M274" s="27"/>
      <c r="N274" s="27"/>
      <c r="O274" s="27"/>
      <c r="P274" s="27"/>
      <c r="Q274" s="27"/>
      <c r="R274" s="206" t="s">
        <v>259</v>
      </c>
      <c r="S274" s="27"/>
      <c r="T274" s="27"/>
      <c r="U274" s="27"/>
      <c r="V274" s="27"/>
      <c r="W274" s="206" t="s">
        <v>356</v>
      </c>
      <c r="X274" s="27"/>
      <c r="Y274" s="27"/>
      <c r="Z274" s="27"/>
      <c r="AA274" s="27"/>
      <c r="AB274" s="27"/>
      <c r="AC274" s="27"/>
      <c r="AD274" s="27"/>
      <c r="AE274" s="27"/>
      <c r="AF274" s="27"/>
      <c r="AG274" s="206" t="s">
        <v>357</v>
      </c>
      <c r="AH274" s="27"/>
      <c r="AI274" s="27"/>
      <c r="AJ274" s="27"/>
      <c r="AK274" s="27"/>
      <c r="AL274" s="27"/>
      <c r="AM274" s="7"/>
      <c r="AN274" s="7"/>
      <c r="AO274" s="7"/>
      <c r="AP274" s="7"/>
      <c r="AQ274" s="7">
        <f t="shared" si="57"/>
        <v>0</v>
      </c>
      <c r="AR274" s="3">
        <f t="shared" ref="AR274:AR275" si="60">34*2</f>
        <v>68</v>
      </c>
      <c r="AS274" s="8">
        <f t="shared" si="58"/>
        <v>0</v>
      </c>
    </row>
    <row r="275" spans="1:45" x14ac:dyDescent="0.2">
      <c r="A275" s="129"/>
      <c r="B275" s="133"/>
      <c r="C275" s="53" t="s">
        <v>114</v>
      </c>
      <c r="D275" s="54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06" t="s">
        <v>395</v>
      </c>
      <c r="X275" s="27"/>
      <c r="Y275" s="27"/>
      <c r="Z275" s="27"/>
      <c r="AA275" s="27"/>
      <c r="AB275" s="27"/>
      <c r="AC275" s="27"/>
      <c r="AD275" s="27"/>
      <c r="AE275" s="27"/>
      <c r="AF275" s="27"/>
      <c r="AG275" s="206" t="s">
        <v>357</v>
      </c>
      <c r="AH275" s="27"/>
      <c r="AI275" s="27"/>
      <c r="AJ275" s="27"/>
      <c r="AK275" s="27"/>
      <c r="AL275" s="27"/>
      <c r="AM275" s="7"/>
      <c r="AN275" s="7"/>
      <c r="AO275" s="7"/>
      <c r="AP275" s="7"/>
      <c r="AQ275" s="7">
        <f t="shared" si="57"/>
        <v>0</v>
      </c>
      <c r="AR275" s="3">
        <f t="shared" si="60"/>
        <v>68</v>
      </c>
      <c r="AS275" s="8">
        <f t="shared" si="58"/>
        <v>0</v>
      </c>
    </row>
    <row r="276" spans="1:45" x14ac:dyDescent="0.2">
      <c r="A276" s="129"/>
      <c r="B276" s="131" t="s">
        <v>12</v>
      </c>
      <c r="C276" s="53" t="s">
        <v>112</v>
      </c>
      <c r="D276" s="52"/>
      <c r="E276" s="27"/>
      <c r="F276" s="27"/>
      <c r="G276" s="27"/>
      <c r="H276" s="206" t="s">
        <v>237</v>
      </c>
      <c r="I276" s="27"/>
      <c r="J276" s="206" t="s">
        <v>221</v>
      </c>
      <c r="K276" s="27"/>
      <c r="L276" s="27"/>
      <c r="M276" s="27"/>
      <c r="N276" s="27"/>
      <c r="O276" s="206" t="s">
        <v>243</v>
      </c>
      <c r="P276" s="27"/>
      <c r="Q276" s="27"/>
      <c r="R276" s="27"/>
      <c r="S276" s="206" t="s">
        <v>244</v>
      </c>
      <c r="T276" s="27"/>
      <c r="U276" s="208">
        <v>46036</v>
      </c>
      <c r="V276" s="27"/>
      <c r="W276" s="27"/>
      <c r="X276" s="27"/>
      <c r="Y276" s="206" t="s">
        <v>377</v>
      </c>
      <c r="Z276" s="27"/>
      <c r="AA276" s="27"/>
      <c r="AB276" s="27"/>
      <c r="AC276" s="27"/>
      <c r="AD276" s="206" t="s">
        <v>378</v>
      </c>
      <c r="AE276" s="27"/>
      <c r="AF276" s="27"/>
      <c r="AG276" s="27"/>
      <c r="AH276" s="206" t="s">
        <v>379</v>
      </c>
      <c r="AI276" s="27"/>
      <c r="AJ276" s="27"/>
      <c r="AK276" s="27"/>
      <c r="AL276" s="206" t="s">
        <v>422</v>
      </c>
      <c r="AM276" s="7"/>
      <c r="AN276" s="7"/>
      <c r="AO276" s="7"/>
      <c r="AP276" s="7"/>
      <c r="AQ276" s="7">
        <f t="shared" si="57"/>
        <v>46036</v>
      </c>
      <c r="AR276" s="3">
        <f t="shared" ref="AR276:AR281" si="61">34*3</f>
        <v>102</v>
      </c>
      <c r="AS276" s="8">
        <f t="shared" si="58"/>
        <v>451.33333333333331</v>
      </c>
    </row>
    <row r="277" spans="1:45" x14ac:dyDescent="0.2">
      <c r="A277" s="129"/>
      <c r="B277" s="132"/>
      <c r="C277" s="53" t="s">
        <v>113</v>
      </c>
      <c r="D277" s="54"/>
      <c r="E277" s="27"/>
      <c r="F277" s="27"/>
      <c r="G277" s="27"/>
      <c r="H277" s="206" t="s">
        <v>237</v>
      </c>
      <c r="I277" s="45"/>
      <c r="J277" s="206" t="s">
        <v>221</v>
      </c>
      <c r="K277" s="27"/>
      <c r="L277" s="27"/>
      <c r="M277" s="27"/>
      <c r="N277" s="27"/>
      <c r="O277" s="206" t="s">
        <v>243</v>
      </c>
      <c r="P277" s="27"/>
      <c r="Q277" s="27"/>
      <c r="R277" s="27"/>
      <c r="S277" s="206" t="s">
        <v>170</v>
      </c>
      <c r="T277" s="27"/>
      <c r="U277" s="208">
        <v>46036</v>
      </c>
      <c r="V277" s="27"/>
      <c r="W277" s="27"/>
      <c r="X277" s="27"/>
      <c r="Y277" s="206" t="s">
        <v>377</v>
      </c>
      <c r="Z277" s="27"/>
      <c r="AA277" s="27"/>
      <c r="AB277" s="27"/>
      <c r="AC277" s="27"/>
      <c r="AD277" s="206" t="s">
        <v>378</v>
      </c>
      <c r="AE277" s="27"/>
      <c r="AF277" s="27"/>
      <c r="AG277" s="27"/>
      <c r="AH277" s="206" t="s">
        <v>379</v>
      </c>
      <c r="AI277" s="27"/>
      <c r="AJ277" s="27"/>
      <c r="AK277" s="27"/>
      <c r="AL277" s="206" t="s">
        <v>422</v>
      </c>
      <c r="AM277" s="7"/>
      <c r="AN277" s="7"/>
      <c r="AO277" s="7"/>
      <c r="AP277" s="7"/>
      <c r="AQ277" s="7">
        <f t="shared" si="57"/>
        <v>46036</v>
      </c>
      <c r="AR277" s="3">
        <f t="shared" si="61"/>
        <v>102</v>
      </c>
      <c r="AS277" s="8">
        <f t="shared" si="58"/>
        <v>451.33333333333331</v>
      </c>
    </row>
    <row r="278" spans="1:45" ht="12.75" customHeight="1" x14ac:dyDescent="0.2">
      <c r="A278" s="129"/>
      <c r="B278" s="133"/>
      <c r="C278" s="53" t="s">
        <v>114</v>
      </c>
      <c r="D278" s="54"/>
      <c r="E278" s="27"/>
      <c r="F278" s="27"/>
      <c r="G278" s="27"/>
      <c r="H278" s="206" t="s">
        <v>237</v>
      </c>
      <c r="I278" s="27"/>
      <c r="J278" s="206" t="s">
        <v>221</v>
      </c>
      <c r="K278" s="27"/>
      <c r="L278" s="27"/>
      <c r="M278" s="27"/>
      <c r="N278" s="27"/>
      <c r="O278" s="206" t="s">
        <v>243</v>
      </c>
      <c r="P278" s="27"/>
      <c r="Q278" s="27"/>
      <c r="R278" s="27"/>
      <c r="S278" s="206" t="s">
        <v>170</v>
      </c>
      <c r="T278" s="27"/>
      <c r="U278" s="208">
        <v>46036</v>
      </c>
      <c r="V278" s="27"/>
      <c r="W278" s="27"/>
      <c r="X278" s="27"/>
      <c r="Y278" s="206" t="s">
        <v>377</v>
      </c>
      <c r="Z278" s="27"/>
      <c r="AA278" s="27"/>
      <c r="AB278" s="27"/>
      <c r="AC278" s="27"/>
      <c r="AD278" s="206" t="s">
        <v>378</v>
      </c>
      <c r="AE278" s="27"/>
      <c r="AF278" s="27"/>
      <c r="AG278" s="27"/>
      <c r="AH278" s="206" t="s">
        <v>379</v>
      </c>
      <c r="AI278" s="27"/>
      <c r="AJ278" s="27"/>
      <c r="AK278" s="27"/>
      <c r="AL278" s="206" t="s">
        <v>422</v>
      </c>
      <c r="AM278" s="7"/>
      <c r="AN278" s="7"/>
      <c r="AO278" s="7"/>
      <c r="AP278" s="7"/>
      <c r="AQ278" s="7">
        <f t="shared" si="57"/>
        <v>46036</v>
      </c>
      <c r="AR278" s="3">
        <f t="shared" si="61"/>
        <v>102</v>
      </c>
      <c r="AS278" s="8">
        <f t="shared" si="58"/>
        <v>451.33333333333331</v>
      </c>
    </row>
    <row r="279" spans="1:45" ht="12.75" customHeight="1" x14ac:dyDescent="0.2">
      <c r="A279" s="129"/>
      <c r="B279" s="131" t="s">
        <v>102</v>
      </c>
      <c r="C279" s="53" t="s">
        <v>112</v>
      </c>
      <c r="D279" s="82"/>
      <c r="E279" s="27"/>
      <c r="F279" s="27"/>
      <c r="G279" s="27"/>
      <c r="H279" s="43"/>
      <c r="I279" s="43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06" t="s">
        <v>291</v>
      </c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7"/>
      <c r="AN279" s="7"/>
      <c r="AO279" s="7"/>
      <c r="AP279" s="7"/>
      <c r="AQ279" s="7">
        <f t="shared" si="57"/>
        <v>0</v>
      </c>
      <c r="AR279" s="3">
        <f t="shared" si="61"/>
        <v>102</v>
      </c>
      <c r="AS279" s="8">
        <f t="shared" si="58"/>
        <v>0</v>
      </c>
    </row>
    <row r="280" spans="1:45" ht="12.75" customHeight="1" x14ac:dyDescent="0.2">
      <c r="A280" s="129"/>
      <c r="B280" s="132"/>
      <c r="C280" s="53" t="s">
        <v>113</v>
      </c>
      <c r="D280" s="54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44"/>
      <c r="AJ280" s="44"/>
      <c r="AK280" s="27"/>
      <c r="AL280" s="27"/>
      <c r="AM280" s="7"/>
      <c r="AN280" s="7"/>
      <c r="AO280" s="7"/>
      <c r="AP280" s="7"/>
      <c r="AQ280" s="7">
        <f t="shared" si="57"/>
        <v>0</v>
      </c>
      <c r="AR280" s="3">
        <f t="shared" si="61"/>
        <v>102</v>
      </c>
      <c r="AS280" s="8">
        <f t="shared" si="58"/>
        <v>0</v>
      </c>
    </row>
    <row r="281" spans="1:45" x14ac:dyDescent="0.2">
      <c r="A281" s="129"/>
      <c r="B281" s="133"/>
      <c r="C281" s="53" t="s">
        <v>114</v>
      </c>
      <c r="D281" s="54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06" t="s">
        <v>291</v>
      </c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44"/>
      <c r="AJ281" s="44"/>
      <c r="AK281" s="27"/>
      <c r="AL281" s="27"/>
      <c r="AM281" s="7"/>
      <c r="AN281" s="7"/>
      <c r="AO281" s="7"/>
      <c r="AP281" s="7"/>
      <c r="AQ281" s="7">
        <f t="shared" si="57"/>
        <v>0</v>
      </c>
      <c r="AR281" s="3">
        <f t="shared" si="61"/>
        <v>102</v>
      </c>
      <c r="AS281" s="8">
        <f t="shared" si="58"/>
        <v>0</v>
      </c>
    </row>
    <row r="282" spans="1:45" ht="12.75" customHeight="1" x14ac:dyDescent="0.2">
      <c r="A282" s="129"/>
      <c r="B282" s="131" t="s">
        <v>103</v>
      </c>
      <c r="C282" s="53" t="s">
        <v>112</v>
      </c>
      <c r="D282" s="54"/>
      <c r="E282" s="27"/>
      <c r="F282" s="27"/>
      <c r="G282" s="27"/>
      <c r="H282" s="27"/>
      <c r="I282" s="27"/>
      <c r="J282" s="206" t="s">
        <v>220</v>
      </c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06" t="s">
        <v>398</v>
      </c>
      <c r="Z282" s="27"/>
      <c r="AA282" s="27"/>
      <c r="AB282" s="27"/>
      <c r="AC282" s="27"/>
      <c r="AD282" s="206" t="s">
        <v>286</v>
      </c>
      <c r="AE282" s="27"/>
      <c r="AF282" s="27"/>
      <c r="AG282" s="27"/>
      <c r="AH282" s="27"/>
      <c r="AI282" s="44"/>
      <c r="AJ282" s="44"/>
      <c r="AK282" s="27"/>
      <c r="AL282" s="27"/>
      <c r="AM282" s="7"/>
      <c r="AN282" s="7"/>
      <c r="AO282" s="7"/>
      <c r="AP282" s="7"/>
      <c r="AQ282" s="7">
        <f t="shared" si="57"/>
        <v>0</v>
      </c>
      <c r="AR282" s="3">
        <f t="shared" ref="AR282:AR284" si="62">34*2</f>
        <v>68</v>
      </c>
      <c r="AS282" s="8">
        <f t="shared" si="58"/>
        <v>0</v>
      </c>
    </row>
    <row r="283" spans="1:45" ht="12.75" customHeight="1" x14ac:dyDescent="0.2">
      <c r="A283" s="129"/>
      <c r="B283" s="132"/>
      <c r="C283" s="53" t="s">
        <v>113</v>
      </c>
      <c r="D283" s="54"/>
      <c r="E283" s="27"/>
      <c r="F283" s="27"/>
      <c r="G283" s="27"/>
      <c r="H283" s="27"/>
      <c r="I283" s="27"/>
      <c r="J283" s="206" t="s">
        <v>220</v>
      </c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06" t="s">
        <v>358</v>
      </c>
      <c r="Z283" s="27"/>
      <c r="AA283" s="27"/>
      <c r="AB283" s="27"/>
      <c r="AC283" s="27"/>
      <c r="AD283" s="206" t="s">
        <v>400</v>
      </c>
      <c r="AE283" s="27"/>
      <c r="AF283" s="27"/>
      <c r="AG283" s="27"/>
      <c r="AH283" s="27"/>
      <c r="AI283" s="44"/>
      <c r="AJ283" s="44"/>
      <c r="AK283" s="27"/>
      <c r="AL283" s="27"/>
      <c r="AM283" s="7"/>
      <c r="AN283" s="7"/>
      <c r="AO283" s="7"/>
      <c r="AP283" s="7"/>
      <c r="AQ283" s="7">
        <f t="shared" si="57"/>
        <v>0</v>
      </c>
      <c r="AR283" s="3">
        <f t="shared" si="62"/>
        <v>68</v>
      </c>
      <c r="AS283" s="8">
        <f t="shared" si="58"/>
        <v>0</v>
      </c>
    </row>
    <row r="284" spans="1:45" ht="12.75" customHeight="1" x14ac:dyDescent="0.2">
      <c r="A284" s="129"/>
      <c r="B284" s="133"/>
      <c r="C284" s="53" t="s">
        <v>114</v>
      </c>
      <c r="D284" s="52"/>
      <c r="E284" s="27"/>
      <c r="F284" s="27"/>
      <c r="G284" s="27"/>
      <c r="H284" s="27"/>
      <c r="I284" s="27"/>
      <c r="J284" s="206" t="s">
        <v>220</v>
      </c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06" t="s">
        <v>398</v>
      </c>
      <c r="Z284" s="27"/>
      <c r="AA284" s="27"/>
      <c r="AB284" s="27"/>
      <c r="AC284" s="27"/>
      <c r="AD284" s="206" t="s">
        <v>286</v>
      </c>
      <c r="AE284" s="27"/>
      <c r="AF284" s="27"/>
      <c r="AG284" s="27"/>
      <c r="AH284" s="27"/>
      <c r="AI284" s="44"/>
      <c r="AJ284" s="44"/>
      <c r="AK284" s="27"/>
      <c r="AL284" s="27"/>
      <c r="AM284" s="7"/>
      <c r="AN284" s="7"/>
      <c r="AO284" s="7"/>
      <c r="AP284" s="7"/>
      <c r="AQ284" s="7">
        <f t="shared" si="57"/>
        <v>0</v>
      </c>
      <c r="AR284" s="3">
        <f t="shared" si="62"/>
        <v>68</v>
      </c>
      <c r="AS284" s="8">
        <f t="shared" si="58"/>
        <v>0</v>
      </c>
    </row>
    <row r="285" spans="1:45" x14ac:dyDescent="0.2">
      <c r="A285" s="129"/>
      <c r="B285" s="131" t="s">
        <v>104</v>
      </c>
      <c r="C285" s="53" t="s">
        <v>112</v>
      </c>
      <c r="D285" s="54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44"/>
      <c r="AJ285" s="44"/>
      <c r="AK285" s="27"/>
      <c r="AL285" s="27"/>
      <c r="AM285" s="7"/>
      <c r="AN285" s="7"/>
      <c r="AO285" s="7"/>
      <c r="AP285" s="7"/>
      <c r="AQ285" s="7">
        <f t="shared" si="57"/>
        <v>0</v>
      </c>
      <c r="AR285" s="3">
        <f>34*1</f>
        <v>34</v>
      </c>
      <c r="AS285" s="8">
        <f t="shared" si="58"/>
        <v>0</v>
      </c>
    </row>
    <row r="286" spans="1:45" x14ac:dyDescent="0.2">
      <c r="A286" s="129"/>
      <c r="B286" s="132"/>
      <c r="C286" s="53" t="s">
        <v>113</v>
      </c>
      <c r="D286" s="52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44"/>
      <c r="AJ286" s="44"/>
      <c r="AK286" s="27"/>
      <c r="AL286" s="27"/>
      <c r="AM286" s="7"/>
      <c r="AN286" s="7"/>
      <c r="AO286" s="7"/>
      <c r="AP286" s="7"/>
      <c r="AQ286" s="7">
        <f t="shared" si="57"/>
        <v>0</v>
      </c>
      <c r="AR286" s="3">
        <f t="shared" ref="AR286:AR290" si="63">34*1</f>
        <v>34</v>
      </c>
      <c r="AS286" s="8">
        <f t="shared" si="58"/>
        <v>0</v>
      </c>
    </row>
    <row r="287" spans="1:45" x14ac:dyDescent="0.2">
      <c r="A287" s="129"/>
      <c r="B287" s="133"/>
      <c r="C287" s="53" t="s">
        <v>114</v>
      </c>
      <c r="D287" s="52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44"/>
      <c r="AJ287" s="44"/>
      <c r="AK287" s="27"/>
      <c r="AL287" s="27"/>
      <c r="AM287" s="7"/>
      <c r="AN287" s="7"/>
      <c r="AO287" s="7"/>
      <c r="AP287" s="7"/>
      <c r="AQ287" s="7">
        <f t="shared" si="57"/>
        <v>0</v>
      </c>
      <c r="AR287" s="3">
        <f t="shared" si="63"/>
        <v>34</v>
      </c>
      <c r="AS287" s="8">
        <f t="shared" si="58"/>
        <v>0</v>
      </c>
    </row>
    <row r="288" spans="1:45" ht="12.75" customHeight="1" x14ac:dyDescent="0.2">
      <c r="A288" s="129"/>
      <c r="B288" s="131" t="s">
        <v>35</v>
      </c>
      <c r="C288" s="53" t="s">
        <v>112</v>
      </c>
      <c r="D288" s="54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06" t="s">
        <v>226</v>
      </c>
      <c r="Q288" s="27"/>
      <c r="R288" s="27"/>
      <c r="S288" s="27"/>
      <c r="T288" s="43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08">
        <v>46134</v>
      </c>
      <c r="AI288" s="44"/>
      <c r="AJ288" s="44"/>
      <c r="AK288" s="27"/>
      <c r="AL288" s="208">
        <v>46162</v>
      </c>
      <c r="AM288" s="7"/>
      <c r="AN288" s="7"/>
      <c r="AO288" s="7"/>
      <c r="AP288" s="7"/>
      <c r="AQ288" s="7">
        <f t="shared" si="57"/>
        <v>92296</v>
      </c>
      <c r="AR288" s="3">
        <f t="shared" si="63"/>
        <v>34</v>
      </c>
      <c r="AS288" s="8">
        <f t="shared" si="58"/>
        <v>2714.5882352941176</v>
      </c>
    </row>
    <row r="289" spans="1:45" ht="12.75" customHeight="1" x14ac:dyDescent="0.2">
      <c r="A289" s="129"/>
      <c r="B289" s="132"/>
      <c r="C289" s="53" t="s">
        <v>113</v>
      </c>
      <c r="D289" s="54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06" t="s">
        <v>226</v>
      </c>
      <c r="Q289" s="27"/>
      <c r="R289" s="27"/>
      <c r="S289" s="45"/>
      <c r="T289" s="43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08">
        <v>46134</v>
      </c>
      <c r="AI289" s="44"/>
      <c r="AJ289" s="44"/>
      <c r="AK289" s="27"/>
      <c r="AL289" s="208">
        <v>46162</v>
      </c>
      <c r="AM289" s="7"/>
      <c r="AN289" s="7"/>
      <c r="AO289" s="7"/>
      <c r="AP289" s="7"/>
      <c r="AQ289" s="7">
        <f t="shared" si="57"/>
        <v>92296</v>
      </c>
      <c r="AR289" s="3">
        <f t="shared" si="63"/>
        <v>34</v>
      </c>
      <c r="AS289" s="8">
        <f t="shared" si="58"/>
        <v>2714.5882352941176</v>
      </c>
    </row>
    <row r="290" spans="1:45" ht="12.75" customHeight="1" x14ac:dyDescent="0.2">
      <c r="A290" s="129"/>
      <c r="B290" s="132"/>
      <c r="C290" s="53" t="s">
        <v>114</v>
      </c>
      <c r="D290" s="52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06" t="s">
        <v>226</v>
      </c>
      <c r="Q290" s="27"/>
      <c r="R290" s="27"/>
      <c r="S290" s="43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08">
        <v>46134</v>
      </c>
      <c r="AI290" s="44"/>
      <c r="AJ290" s="44"/>
      <c r="AK290" s="27"/>
      <c r="AL290" s="208">
        <v>46162</v>
      </c>
      <c r="AM290" s="7"/>
      <c r="AN290" s="7"/>
      <c r="AO290" s="7"/>
      <c r="AP290" s="7"/>
      <c r="AQ290" s="7">
        <f t="shared" si="57"/>
        <v>92296</v>
      </c>
      <c r="AR290" s="3">
        <f t="shared" si="63"/>
        <v>34</v>
      </c>
      <c r="AS290" s="8">
        <f t="shared" si="58"/>
        <v>2714.5882352941176</v>
      </c>
    </row>
    <row r="291" spans="1:45" ht="12.75" customHeight="1" x14ac:dyDescent="0.2">
      <c r="A291" s="129"/>
      <c r="B291" s="131" t="s">
        <v>28</v>
      </c>
      <c r="C291" s="53" t="s">
        <v>112</v>
      </c>
      <c r="D291" s="52"/>
      <c r="E291" s="27"/>
      <c r="F291" s="27"/>
      <c r="G291" s="27"/>
      <c r="H291" s="206" t="s">
        <v>266</v>
      </c>
      <c r="I291" s="27"/>
      <c r="J291" s="27"/>
      <c r="K291" s="206" t="s">
        <v>169</v>
      </c>
      <c r="L291" s="27"/>
      <c r="M291" s="27"/>
      <c r="N291" s="27"/>
      <c r="O291" s="27"/>
      <c r="P291" s="206" t="s">
        <v>149</v>
      </c>
      <c r="Q291" s="27"/>
      <c r="R291" s="27"/>
      <c r="S291" s="43"/>
      <c r="T291" s="27"/>
      <c r="U291" s="27"/>
      <c r="V291" s="208">
        <v>46041</v>
      </c>
      <c r="W291" s="27"/>
      <c r="X291" s="27"/>
      <c r="Y291" s="208">
        <v>46065</v>
      </c>
      <c r="Z291" s="27"/>
      <c r="AA291" s="27"/>
      <c r="AB291" s="27"/>
      <c r="AC291" s="27"/>
      <c r="AD291" s="27"/>
      <c r="AE291" s="27"/>
      <c r="AF291" s="27"/>
      <c r="AG291" s="103"/>
      <c r="AH291" s="27"/>
      <c r="AI291" s="210">
        <v>46139</v>
      </c>
      <c r="AJ291" s="44"/>
      <c r="AK291" s="27"/>
      <c r="AL291" s="27"/>
      <c r="AM291" s="7"/>
      <c r="AN291" s="7"/>
      <c r="AO291" s="7"/>
      <c r="AP291" s="7"/>
      <c r="AQ291" s="7">
        <f t="shared" si="57"/>
        <v>138245</v>
      </c>
      <c r="AR291" s="3">
        <f t="shared" ref="AR291:AR293" si="64">34*3</f>
        <v>102</v>
      </c>
      <c r="AS291" s="8">
        <f t="shared" si="58"/>
        <v>1355.3431372549019</v>
      </c>
    </row>
    <row r="292" spans="1:45" ht="12.75" customHeight="1" x14ac:dyDescent="0.2">
      <c r="A292" s="129"/>
      <c r="B292" s="132"/>
      <c r="C292" s="53" t="s">
        <v>113</v>
      </c>
      <c r="D292" s="52"/>
      <c r="E292" s="27"/>
      <c r="F292" s="27"/>
      <c r="G292" s="27"/>
      <c r="H292" s="206" t="s">
        <v>266</v>
      </c>
      <c r="I292" s="27"/>
      <c r="J292" s="27"/>
      <c r="K292" s="206" t="s">
        <v>169</v>
      </c>
      <c r="L292" s="27"/>
      <c r="M292" s="27"/>
      <c r="N292" s="27"/>
      <c r="O292" s="27"/>
      <c r="P292" s="206" t="s">
        <v>149</v>
      </c>
      <c r="Q292" s="27"/>
      <c r="R292" s="27"/>
      <c r="S292" s="43"/>
      <c r="T292" s="27"/>
      <c r="U292" s="27"/>
      <c r="V292" s="208">
        <v>46041</v>
      </c>
      <c r="W292" s="27"/>
      <c r="X292" s="27"/>
      <c r="Y292" s="208">
        <v>46065</v>
      </c>
      <c r="Z292" s="27"/>
      <c r="AA292" s="27"/>
      <c r="AB292" s="27"/>
      <c r="AC292" s="27"/>
      <c r="AD292" s="27"/>
      <c r="AE292" s="27"/>
      <c r="AF292" s="27"/>
      <c r="AG292" s="103"/>
      <c r="AH292" s="27"/>
      <c r="AI292" s="210">
        <v>46139</v>
      </c>
      <c r="AJ292" s="44"/>
      <c r="AK292" s="27"/>
      <c r="AL292" s="27"/>
      <c r="AM292" s="7"/>
      <c r="AN292" s="7"/>
      <c r="AO292" s="7"/>
      <c r="AP292" s="7"/>
      <c r="AQ292" s="7">
        <f t="shared" si="57"/>
        <v>138245</v>
      </c>
      <c r="AR292" s="3">
        <f t="shared" si="64"/>
        <v>102</v>
      </c>
      <c r="AS292" s="8">
        <f t="shared" si="58"/>
        <v>1355.3431372549019</v>
      </c>
    </row>
    <row r="293" spans="1:45" ht="12.75" customHeight="1" x14ac:dyDescent="0.2">
      <c r="A293" s="129"/>
      <c r="B293" s="133"/>
      <c r="C293" s="53" t="s">
        <v>114</v>
      </c>
      <c r="D293" s="52"/>
      <c r="E293" s="27"/>
      <c r="F293" s="27"/>
      <c r="G293" s="27"/>
      <c r="H293" s="206" t="s">
        <v>266</v>
      </c>
      <c r="I293" s="27"/>
      <c r="J293" s="27"/>
      <c r="K293" s="206" t="s">
        <v>169</v>
      </c>
      <c r="L293" s="27"/>
      <c r="M293" s="27"/>
      <c r="N293" s="27"/>
      <c r="O293" s="27"/>
      <c r="P293" s="206" t="s">
        <v>149</v>
      </c>
      <c r="Q293" s="27"/>
      <c r="R293" s="27"/>
      <c r="S293" s="43"/>
      <c r="T293" s="27"/>
      <c r="U293" s="27"/>
      <c r="V293" s="208">
        <v>46041</v>
      </c>
      <c r="W293" s="27"/>
      <c r="X293" s="27"/>
      <c r="Y293" s="208">
        <v>46065</v>
      </c>
      <c r="Z293" s="27"/>
      <c r="AA293" s="27"/>
      <c r="AB293" s="27"/>
      <c r="AC293" s="27"/>
      <c r="AD293" s="27"/>
      <c r="AE293" s="27"/>
      <c r="AF293" s="27"/>
      <c r="AG293" s="27"/>
      <c r="AH293" s="27"/>
      <c r="AI293" s="210">
        <v>46139</v>
      </c>
      <c r="AJ293" s="44"/>
      <c r="AK293" s="27"/>
      <c r="AL293" s="27"/>
      <c r="AM293" s="7"/>
      <c r="AN293" s="7"/>
      <c r="AO293" s="7"/>
      <c r="AP293" s="7"/>
      <c r="AQ293" s="7">
        <f t="shared" si="57"/>
        <v>138245</v>
      </c>
      <c r="AR293" s="3">
        <f t="shared" si="64"/>
        <v>102</v>
      </c>
      <c r="AS293" s="8">
        <f t="shared" si="58"/>
        <v>1355.3431372549019</v>
      </c>
    </row>
    <row r="294" spans="1:45" ht="12.75" customHeight="1" x14ac:dyDescent="0.2">
      <c r="A294" s="129"/>
      <c r="B294" s="131" t="s">
        <v>30</v>
      </c>
      <c r="C294" s="53" t="s">
        <v>112</v>
      </c>
      <c r="D294" s="52"/>
      <c r="E294" s="27"/>
      <c r="F294" s="27"/>
      <c r="G294" s="27"/>
      <c r="H294" s="27"/>
      <c r="I294" s="27"/>
      <c r="J294" s="27"/>
      <c r="K294" s="27"/>
      <c r="L294" s="27"/>
      <c r="M294" s="27"/>
      <c r="N294" s="206" t="s">
        <v>218</v>
      </c>
      <c r="O294" s="27"/>
      <c r="P294" s="206" t="s">
        <v>219</v>
      </c>
      <c r="Q294" s="27"/>
      <c r="R294" s="27"/>
      <c r="S294" s="43"/>
      <c r="T294" s="27"/>
      <c r="U294" s="27"/>
      <c r="V294" s="27"/>
      <c r="W294" s="206" t="s">
        <v>445</v>
      </c>
      <c r="X294" s="27"/>
      <c r="Y294" s="27"/>
      <c r="Z294" s="27"/>
      <c r="AA294" s="27"/>
      <c r="AB294" s="27"/>
      <c r="AC294" s="27"/>
      <c r="AD294" s="27"/>
      <c r="AE294" s="27"/>
      <c r="AF294" s="123" t="s">
        <v>437</v>
      </c>
      <c r="AG294" s="27"/>
      <c r="AH294" s="27"/>
      <c r="AI294" s="44"/>
      <c r="AJ294" s="214" t="s">
        <v>341</v>
      </c>
      <c r="AK294" s="27"/>
      <c r="AL294" s="27"/>
      <c r="AM294" s="7"/>
      <c r="AN294" s="7"/>
      <c r="AO294" s="7"/>
      <c r="AP294" s="7"/>
      <c r="AQ294" s="7">
        <f t="shared" si="57"/>
        <v>0</v>
      </c>
      <c r="AR294" s="3">
        <f t="shared" ref="AR294:AR305" si="65">34*2</f>
        <v>68</v>
      </c>
      <c r="AS294" s="8">
        <f t="shared" si="58"/>
        <v>0</v>
      </c>
    </row>
    <row r="295" spans="1:45" ht="12.75" customHeight="1" x14ac:dyDescent="0.2">
      <c r="A295" s="129"/>
      <c r="B295" s="132"/>
      <c r="C295" s="53" t="s">
        <v>113</v>
      </c>
      <c r="D295" s="52"/>
      <c r="E295" s="27"/>
      <c r="F295" s="27"/>
      <c r="G295" s="27"/>
      <c r="H295" s="27"/>
      <c r="I295" s="27"/>
      <c r="J295" s="27"/>
      <c r="K295" s="27"/>
      <c r="L295" s="27"/>
      <c r="M295" s="27"/>
      <c r="N295" s="206" t="s">
        <v>218</v>
      </c>
      <c r="O295" s="27"/>
      <c r="P295" s="206" t="s">
        <v>219</v>
      </c>
      <c r="Q295" s="27"/>
      <c r="R295" s="27"/>
      <c r="S295" s="43"/>
      <c r="T295" s="27"/>
      <c r="U295" s="27"/>
      <c r="V295" s="27"/>
      <c r="W295" s="206" t="s">
        <v>445</v>
      </c>
      <c r="X295" s="27"/>
      <c r="Y295" s="27"/>
      <c r="Z295" s="27"/>
      <c r="AA295" s="27"/>
      <c r="AB295" s="27"/>
      <c r="AC295" s="27"/>
      <c r="AD295" s="27"/>
      <c r="AE295" s="27"/>
      <c r="AF295" s="27"/>
      <c r="AG295" s="123" t="s">
        <v>437</v>
      </c>
      <c r="AH295" s="27"/>
      <c r="AI295" s="44"/>
      <c r="AJ295" s="214" t="s">
        <v>341</v>
      </c>
      <c r="AK295" s="27"/>
      <c r="AL295" s="27"/>
      <c r="AM295" s="7"/>
      <c r="AN295" s="7"/>
      <c r="AO295" s="7"/>
      <c r="AP295" s="7"/>
      <c r="AQ295" s="7">
        <f t="shared" si="57"/>
        <v>0</v>
      </c>
      <c r="AR295" s="3">
        <f t="shared" si="65"/>
        <v>68</v>
      </c>
      <c r="AS295" s="8">
        <f t="shared" si="58"/>
        <v>0</v>
      </c>
    </row>
    <row r="296" spans="1:45" ht="12.75" customHeight="1" x14ac:dyDescent="0.2">
      <c r="A296" s="129"/>
      <c r="B296" s="133"/>
      <c r="C296" s="53" t="s">
        <v>114</v>
      </c>
      <c r="D296" s="52"/>
      <c r="E296" s="27"/>
      <c r="F296" s="27"/>
      <c r="G296" s="27"/>
      <c r="H296" s="27"/>
      <c r="I296" s="27"/>
      <c r="J296" s="27"/>
      <c r="K296" s="27"/>
      <c r="L296" s="27"/>
      <c r="M296" s="27"/>
      <c r="N296" s="206" t="s">
        <v>218</v>
      </c>
      <c r="O296" s="27"/>
      <c r="P296" s="206" t="s">
        <v>219</v>
      </c>
      <c r="Q296" s="27"/>
      <c r="R296" s="27"/>
      <c r="S296" s="43"/>
      <c r="T296" s="27"/>
      <c r="U296" s="27"/>
      <c r="V296" s="27"/>
      <c r="W296" s="206" t="s">
        <v>445</v>
      </c>
      <c r="X296" s="27"/>
      <c r="Y296" s="27"/>
      <c r="Z296" s="27"/>
      <c r="AA296" s="27"/>
      <c r="AB296" s="27"/>
      <c r="AC296" s="27"/>
      <c r="AD296" s="27"/>
      <c r="AE296" s="27"/>
      <c r="AF296" s="27"/>
      <c r="AG296" s="123" t="s">
        <v>437</v>
      </c>
      <c r="AH296" s="27"/>
      <c r="AI296" s="44"/>
      <c r="AJ296" s="214" t="s">
        <v>341</v>
      </c>
      <c r="AK296" s="27"/>
      <c r="AL296" s="27"/>
      <c r="AM296" s="7"/>
      <c r="AN296" s="7"/>
      <c r="AO296" s="7"/>
      <c r="AP296" s="7"/>
      <c r="AQ296" s="7">
        <f t="shared" si="57"/>
        <v>0</v>
      </c>
      <c r="AR296" s="3">
        <f t="shared" si="65"/>
        <v>68</v>
      </c>
      <c r="AS296" s="8">
        <f t="shared" si="58"/>
        <v>0</v>
      </c>
    </row>
    <row r="297" spans="1:45" ht="12.75" customHeight="1" x14ac:dyDescent="0.2">
      <c r="A297" s="129"/>
      <c r="B297" s="131" t="s">
        <v>34</v>
      </c>
      <c r="C297" s="53" t="s">
        <v>112</v>
      </c>
      <c r="D297" s="52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43"/>
      <c r="T297" s="27"/>
      <c r="U297" s="27"/>
      <c r="V297" s="208">
        <v>46043</v>
      </c>
      <c r="W297" s="27"/>
      <c r="X297" s="27"/>
      <c r="Y297" s="27"/>
      <c r="Z297" s="27"/>
      <c r="AA297" s="27"/>
      <c r="AB297" s="27"/>
      <c r="AC297" s="27"/>
      <c r="AD297" s="208">
        <v>46100</v>
      </c>
      <c r="AE297" s="27"/>
      <c r="AF297" s="27"/>
      <c r="AG297" s="27"/>
      <c r="AH297" s="208">
        <v>46135</v>
      </c>
      <c r="AI297" s="44"/>
      <c r="AJ297" s="44"/>
      <c r="AK297" s="27"/>
      <c r="AL297" s="27"/>
      <c r="AM297" s="7"/>
      <c r="AN297" s="7"/>
      <c r="AO297" s="7"/>
      <c r="AP297" s="7"/>
      <c r="AQ297" s="7">
        <f t="shared" si="57"/>
        <v>138278</v>
      </c>
      <c r="AR297" s="3">
        <f t="shared" si="65"/>
        <v>68</v>
      </c>
      <c r="AS297" s="8">
        <f t="shared" si="58"/>
        <v>2033.5</v>
      </c>
    </row>
    <row r="298" spans="1:45" ht="12.75" customHeight="1" x14ac:dyDescent="0.2">
      <c r="A298" s="129"/>
      <c r="B298" s="132"/>
      <c r="C298" s="53" t="s">
        <v>113</v>
      </c>
      <c r="D298" s="5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43"/>
      <c r="T298" s="27"/>
      <c r="U298" s="27"/>
      <c r="V298" s="208">
        <v>46043</v>
      </c>
      <c r="W298" s="27"/>
      <c r="X298" s="27"/>
      <c r="Y298" s="27"/>
      <c r="Z298" s="27"/>
      <c r="AA298" s="27"/>
      <c r="AB298" s="27"/>
      <c r="AC298" s="27"/>
      <c r="AD298" s="208">
        <v>46100</v>
      </c>
      <c r="AE298" s="27"/>
      <c r="AF298" s="27"/>
      <c r="AG298" s="27"/>
      <c r="AH298" s="208">
        <v>46135</v>
      </c>
      <c r="AI298" s="44"/>
      <c r="AJ298" s="44"/>
      <c r="AK298" s="27"/>
      <c r="AL298" s="27"/>
      <c r="AM298" s="7"/>
      <c r="AN298" s="7"/>
      <c r="AO298" s="7"/>
      <c r="AP298" s="7"/>
      <c r="AQ298" s="7">
        <f t="shared" si="57"/>
        <v>138278</v>
      </c>
      <c r="AR298" s="3">
        <f t="shared" si="65"/>
        <v>68</v>
      </c>
      <c r="AS298" s="8">
        <f t="shared" si="58"/>
        <v>2033.5</v>
      </c>
    </row>
    <row r="299" spans="1:45" ht="12.75" customHeight="1" x14ac:dyDescent="0.2">
      <c r="A299" s="129"/>
      <c r="B299" s="133"/>
      <c r="C299" s="53" t="s">
        <v>114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43"/>
      <c r="T299" s="27"/>
      <c r="U299" s="27"/>
      <c r="V299" s="208">
        <v>46043</v>
      </c>
      <c r="W299" s="27"/>
      <c r="X299" s="27"/>
      <c r="Y299" s="27"/>
      <c r="Z299" s="27"/>
      <c r="AA299" s="27"/>
      <c r="AB299" s="27"/>
      <c r="AC299" s="27"/>
      <c r="AD299" s="208">
        <v>46100</v>
      </c>
      <c r="AE299" s="27"/>
      <c r="AF299" s="27"/>
      <c r="AG299" s="27"/>
      <c r="AH299" s="208">
        <v>46135</v>
      </c>
      <c r="AI299" s="44"/>
      <c r="AJ299" s="44"/>
      <c r="AK299" s="27"/>
      <c r="AL299" s="27"/>
      <c r="AM299" s="7"/>
      <c r="AN299" s="7"/>
      <c r="AO299" s="7"/>
      <c r="AP299" s="7"/>
      <c r="AQ299" s="7">
        <f t="shared" si="57"/>
        <v>138278</v>
      </c>
      <c r="AR299" s="3">
        <f t="shared" si="65"/>
        <v>68</v>
      </c>
      <c r="AS299" s="8">
        <f t="shared" si="58"/>
        <v>2033.5</v>
      </c>
    </row>
    <row r="300" spans="1:45" ht="12.75" customHeight="1" x14ac:dyDescent="0.2">
      <c r="A300" s="129"/>
      <c r="B300" s="130" t="s">
        <v>37</v>
      </c>
      <c r="C300" s="53" t="s">
        <v>112</v>
      </c>
      <c r="D300" s="52"/>
      <c r="E300" s="27"/>
      <c r="F300" s="206" t="s">
        <v>187</v>
      </c>
      <c r="G300" s="27"/>
      <c r="H300" s="27"/>
      <c r="I300" s="27"/>
      <c r="J300" s="27"/>
      <c r="K300" s="27"/>
      <c r="L300" s="27"/>
      <c r="M300" s="27"/>
      <c r="N300" s="27"/>
      <c r="O300" s="206" t="s">
        <v>188</v>
      </c>
      <c r="P300" s="27"/>
      <c r="Q300" s="27"/>
      <c r="R300" s="27"/>
      <c r="S300" s="43"/>
      <c r="T300" s="206" t="s">
        <v>276</v>
      </c>
      <c r="U300" s="27"/>
      <c r="V300" s="27"/>
      <c r="W300" s="27"/>
      <c r="X300" s="206" t="s">
        <v>342</v>
      </c>
      <c r="Y300" s="27"/>
      <c r="Z300" s="27"/>
      <c r="AA300" s="27"/>
      <c r="AB300" s="27"/>
      <c r="AC300" s="206" t="s">
        <v>390</v>
      </c>
      <c r="AD300" s="27"/>
      <c r="AE300" s="27"/>
      <c r="AF300" s="27"/>
      <c r="AG300" s="27"/>
      <c r="AH300" s="127">
        <v>46133</v>
      </c>
      <c r="AI300" s="44"/>
      <c r="AJ300" s="44"/>
      <c r="AK300" s="27"/>
      <c r="AL300" s="27"/>
      <c r="AM300" s="7"/>
      <c r="AN300" s="7"/>
      <c r="AO300" s="7"/>
      <c r="AP300" s="7"/>
      <c r="AQ300" s="7">
        <f t="shared" si="57"/>
        <v>46133</v>
      </c>
      <c r="AR300" s="3">
        <f t="shared" si="65"/>
        <v>68</v>
      </c>
      <c r="AS300" s="8">
        <f t="shared" si="58"/>
        <v>678.42647058823525</v>
      </c>
    </row>
    <row r="301" spans="1:45" ht="12.75" customHeight="1" x14ac:dyDescent="0.2">
      <c r="A301" s="129"/>
      <c r="B301" s="130"/>
      <c r="C301" s="53" t="s">
        <v>113</v>
      </c>
      <c r="D301" s="52"/>
      <c r="E301" s="27"/>
      <c r="F301" s="206" t="s">
        <v>187</v>
      </c>
      <c r="G301" s="27"/>
      <c r="H301" s="27"/>
      <c r="I301" s="27"/>
      <c r="J301" s="27"/>
      <c r="K301" s="27"/>
      <c r="L301" s="27"/>
      <c r="M301" s="27"/>
      <c r="N301" s="27"/>
      <c r="O301" s="206" t="s">
        <v>188</v>
      </c>
      <c r="P301" s="27"/>
      <c r="Q301" s="27"/>
      <c r="R301" s="27"/>
      <c r="S301" s="43"/>
      <c r="T301" s="206" t="s">
        <v>276</v>
      </c>
      <c r="U301" s="27"/>
      <c r="V301" s="27"/>
      <c r="W301" s="27"/>
      <c r="X301" s="206" t="s">
        <v>342</v>
      </c>
      <c r="Y301" s="27"/>
      <c r="Z301" s="27"/>
      <c r="AA301" s="27"/>
      <c r="AB301" s="27"/>
      <c r="AC301" s="206" t="s">
        <v>390</v>
      </c>
      <c r="AD301" s="27"/>
      <c r="AE301" s="27"/>
      <c r="AF301" s="27"/>
      <c r="AG301" s="27"/>
      <c r="AH301" s="127">
        <v>46133</v>
      </c>
      <c r="AI301" s="44"/>
      <c r="AJ301" s="44"/>
      <c r="AK301" s="27"/>
      <c r="AL301" s="27"/>
      <c r="AM301" s="7"/>
      <c r="AN301" s="7"/>
      <c r="AO301" s="7"/>
      <c r="AP301" s="7"/>
      <c r="AQ301" s="7">
        <f t="shared" si="57"/>
        <v>46133</v>
      </c>
      <c r="AR301" s="3">
        <f t="shared" si="65"/>
        <v>68</v>
      </c>
      <c r="AS301" s="8">
        <f t="shared" si="58"/>
        <v>678.42647058823525</v>
      </c>
    </row>
    <row r="302" spans="1:45" ht="12.75" customHeight="1" x14ac:dyDescent="0.2">
      <c r="A302" s="129"/>
      <c r="B302" s="130"/>
      <c r="C302" s="53" t="s">
        <v>114</v>
      </c>
      <c r="D302" s="52"/>
      <c r="E302" s="27"/>
      <c r="F302" s="206" t="s">
        <v>187</v>
      </c>
      <c r="G302" s="27"/>
      <c r="H302" s="27"/>
      <c r="I302" s="27"/>
      <c r="J302" s="27"/>
      <c r="K302" s="27"/>
      <c r="L302" s="27"/>
      <c r="M302" s="27"/>
      <c r="N302" s="27"/>
      <c r="O302" s="206" t="s">
        <v>188</v>
      </c>
      <c r="P302" s="27"/>
      <c r="Q302" s="27"/>
      <c r="R302" s="27"/>
      <c r="S302" s="43"/>
      <c r="T302" s="206" t="s">
        <v>276</v>
      </c>
      <c r="U302" s="27"/>
      <c r="V302" s="27"/>
      <c r="W302" s="27"/>
      <c r="X302" s="206" t="s">
        <v>342</v>
      </c>
      <c r="Y302" s="27"/>
      <c r="Z302" s="27"/>
      <c r="AA302" s="27"/>
      <c r="AB302" s="27"/>
      <c r="AC302" s="206" t="s">
        <v>390</v>
      </c>
      <c r="AD302" s="27"/>
      <c r="AE302" s="27"/>
      <c r="AF302" s="27"/>
      <c r="AG302" s="27"/>
      <c r="AH302" s="127">
        <v>46133</v>
      </c>
      <c r="AI302" s="44"/>
      <c r="AJ302" s="44"/>
      <c r="AK302" s="27"/>
      <c r="AL302" s="27"/>
      <c r="AM302" s="7"/>
      <c r="AN302" s="7"/>
      <c r="AO302" s="7"/>
      <c r="AP302" s="7"/>
      <c r="AQ302" s="7">
        <f t="shared" si="57"/>
        <v>46133</v>
      </c>
      <c r="AR302" s="3">
        <f t="shared" si="65"/>
        <v>68</v>
      </c>
      <c r="AS302" s="8">
        <f t="shared" si="58"/>
        <v>678.42647058823525</v>
      </c>
    </row>
    <row r="303" spans="1:45" ht="12.75" customHeight="1" x14ac:dyDescent="0.2">
      <c r="A303" s="129"/>
      <c r="B303" s="130" t="s">
        <v>29</v>
      </c>
      <c r="C303" s="53" t="s">
        <v>112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3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123" t="s">
        <v>357</v>
      </c>
      <c r="AG303" s="27"/>
      <c r="AH303" s="27"/>
      <c r="AI303" s="44"/>
      <c r="AJ303" s="44"/>
      <c r="AK303" s="27"/>
      <c r="AL303" s="27"/>
      <c r="AM303" s="7"/>
      <c r="AN303" s="7"/>
      <c r="AO303" s="7"/>
      <c r="AP303" s="7"/>
      <c r="AQ303" s="7">
        <f t="shared" si="57"/>
        <v>0</v>
      </c>
      <c r="AR303" s="3">
        <f t="shared" si="65"/>
        <v>68</v>
      </c>
      <c r="AS303" s="8">
        <f t="shared" si="58"/>
        <v>0</v>
      </c>
    </row>
    <row r="304" spans="1:45" ht="12.75" customHeight="1" x14ac:dyDescent="0.2">
      <c r="A304" s="129"/>
      <c r="B304" s="130"/>
      <c r="C304" s="53" t="s">
        <v>113</v>
      </c>
      <c r="D304" s="52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43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123" t="s">
        <v>396</v>
      </c>
      <c r="AH304" s="27"/>
      <c r="AI304" s="44"/>
      <c r="AJ304" s="44"/>
      <c r="AK304" s="27"/>
      <c r="AL304" s="27"/>
      <c r="AM304" s="7"/>
      <c r="AN304" s="7"/>
      <c r="AO304" s="7"/>
      <c r="AP304" s="7"/>
      <c r="AQ304" s="7">
        <f t="shared" si="57"/>
        <v>0</v>
      </c>
      <c r="AR304" s="3">
        <f t="shared" si="65"/>
        <v>68</v>
      </c>
      <c r="AS304" s="8">
        <f t="shared" si="58"/>
        <v>0</v>
      </c>
    </row>
    <row r="305" spans="1:45" ht="12.75" customHeight="1" x14ac:dyDescent="0.2">
      <c r="A305" s="129"/>
      <c r="B305" s="130"/>
      <c r="C305" s="53" t="s">
        <v>114</v>
      </c>
      <c r="D305" s="52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43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123" t="s">
        <v>396</v>
      </c>
      <c r="AH305" s="27"/>
      <c r="AI305" s="44"/>
      <c r="AJ305" s="44"/>
      <c r="AK305" s="27"/>
      <c r="AL305" s="27"/>
      <c r="AM305" s="7"/>
      <c r="AN305" s="7"/>
      <c r="AO305" s="7"/>
      <c r="AP305" s="7"/>
      <c r="AQ305" s="7">
        <f t="shared" si="57"/>
        <v>0</v>
      </c>
      <c r="AR305" s="3">
        <f t="shared" si="65"/>
        <v>68</v>
      </c>
      <c r="AS305" s="8">
        <f t="shared" si="58"/>
        <v>0</v>
      </c>
    </row>
    <row r="306" spans="1:45" ht="12.75" customHeight="1" x14ac:dyDescent="0.2">
      <c r="A306" s="129"/>
      <c r="B306" s="130" t="s">
        <v>54</v>
      </c>
      <c r="C306" s="53" t="s">
        <v>112</v>
      </c>
      <c r="D306" s="52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43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44"/>
      <c r="AJ306" s="44"/>
      <c r="AK306" s="27"/>
      <c r="AL306" s="27"/>
      <c r="AM306" s="7"/>
      <c r="AN306" s="7"/>
      <c r="AO306" s="7"/>
      <c r="AP306" s="7"/>
      <c r="AQ306" s="7">
        <f t="shared" si="57"/>
        <v>0</v>
      </c>
      <c r="AR306" s="3">
        <f t="shared" ref="AR306:AR314" si="66">34*1</f>
        <v>34</v>
      </c>
      <c r="AS306" s="8">
        <f t="shared" si="58"/>
        <v>0</v>
      </c>
    </row>
    <row r="307" spans="1:45" ht="12.75" customHeight="1" x14ac:dyDescent="0.2">
      <c r="A307" s="129"/>
      <c r="B307" s="130"/>
      <c r="C307" s="53" t="s">
        <v>113</v>
      </c>
      <c r="D307" s="52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43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44"/>
      <c r="AJ307" s="44"/>
      <c r="AK307" s="27"/>
      <c r="AL307" s="27"/>
      <c r="AM307" s="7"/>
      <c r="AN307" s="7"/>
      <c r="AO307" s="7"/>
      <c r="AP307" s="7"/>
      <c r="AQ307" s="7">
        <f t="shared" si="57"/>
        <v>0</v>
      </c>
      <c r="AR307" s="3">
        <f t="shared" si="66"/>
        <v>34</v>
      </c>
      <c r="AS307" s="8">
        <f t="shared" si="58"/>
        <v>0</v>
      </c>
    </row>
    <row r="308" spans="1:45" ht="12.75" customHeight="1" x14ac:dyDescent="0.2">
      <c r="A308" s="129"/>
      <c r="B308" s="130"/>
      <c r="C308" s="53" t="s">
        <v>114</v>
      </c>
      <c r="D308" s="52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43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44"/>
      <c r="AJ308" s="44"/>
      <c r="AK308" s="27"/>
      <c r="AL308" s="27"/>
      <c r="AM308" s="7"/>
      <c r="AN308" s="7"/>
      <c r="AO308" s="7"/>
      <c r="AP308" s="7"/>
      <c r="AQ308" s="7">
        <f t="shared" si="57"/>
        <v>0</v>
      </c>
      <c r="AR308" s="3">
        <f t="shared" si="66"/>
        <v>34</v>
      </c>
      <c r="AS308" s="8">
        <f t="shared" si="58"/>
        <v>0</v>
      </c>
    </row>
    <row r="309" spans="1:45" ht="12.75" customHeight="1" x14ac:dyDescent="0.2">
      <c r="A309" s="129"/>
      <c r="B309" s="130" t="s">
        <v>88</v>
      </c>
      <c r="C309" s="53" t="s">
        <v>112</v>
      </c>
      <c r="D309" s="52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43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44"/>
      <c r="AJ309" s="44"/>
      <c r="AK309" s="27"/>
      <c r="AL309" s="27"/>
      <c r="AM309" s="7"/>
      <c r="AN309" s="7"/>
      <c r="AO309" s="7"/>
      <c r="AP309" s="7"/>
      <c r="AQ309" s="7">
        <f t="shared" si="57"/>
        <v>0</v>
      </c>
      <c r="AR309" s="3">
        <f t="shared" si="66"/>
        <v>34</v>
      </c>
      <c r="AS309" s="8">
        <f t="shared" si="58"/>
        <v>0</v>
      </c>
    </row>
    <row r="310" spans="1:45" ht="12.75" customHeight="1" x14ac:dyDescent="0.2">
      <c r="A310" s="129"/>
      <c r="B310" s="130"/>
      <c r="C310" s="53" t="s">
        <v>113</v>
      </c>
      <c r="D310" s="52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43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44"/>
      <c r="AJ310" s="44"/>
      <c r="AK310" s="27"/>
      <c r="AL310" s="27"/>
      <c r="AM310" s="7"/>
      <c r="AN310" s="7"/>
      <c r="AO310" s="7"/>
      <c r="AP310" s="7"/>
      <c r="AQ310" s="7">
        <f t="shared" si="57"/>
        <v>0</v>
      </c>
      <c r="AR310" s="3">
        <f t="shared" si="66"/>
        <v>34</v>
      </c>
      <c r="AS310" s="8">
        <f t="shared" si="58"/>
        <v>0</v>
      </c>
    </row>
    <row r="311" spans="1:45" ht="12.75" customHeight="1" x14ac:dyDescent="0.2">
      <c r="A311" s="129"/>
      <c r="B311" s="130"/>
      <c r="C311" s="53" t="s">
        <v>114</v>
      </c>
      <c r="D311" s="52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43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44"/>
      <c r="AJ311" s="44"/>
      <c r="AK311" s="27"/>
      <c r="AL311" s="27"/>
      <c r="AM311" s="7"/>
      <c r="AN311" s="7"/>
      <c r="AO311" s="7"/>
      <c r="AP311" s="7"/>
      <c r="AQ311" s="7">
        <f t="shared" si="57"/>
        <v>0</v>
      </c>
      <c r="AR311" s="3">
        <f t="shared" si="66"/>
        <v>34</v>
      </c>
      <c r="AS311" s="8">
        <f t="shared" si="58"/>
        <v>0</v>
      </c>
    </row>
    <row r="312" spans="1:45" ht="12.75" customHeight="1" x14ac:dyDescent="0.2">
      <c r="A312" s="129"/>
      <c r="B312" s="130" t="s">
        <v>111</v>
      </c>
      <c r="C312" s="53" t="s">
        <v>112</v>
      </c>
      <c r="D312" s="52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43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44"/>
      <c r="AJ312" s="44"/>
      <c r="AK312" s="27"/>
      <c r="AL312" s="27"/>
      <c r="AM312" s="7"/>
      <c r="AN312" s="7"/>
      <c r="AO312" s="7"/>
      <c r="AP312" s="7"/>
      <c r="AQ312" s="7">
        <f t="shared" si="57"/>
        <v>0</v>
      </c>
      <c r="AR312" s="3">
        <f t="shared" si="66"/>
        <v>34</v>
      </c>
      <c r="AS312" s="8">
        <f t="shared" si="58"/>
        <v>0</v>
      </c>
    </row>
    <row r="313" spans="1:45" ht="12.75" customHeight="1" x14ac:dyDescent="0.2">
      <c r="A313" s="129"/>
      <c r="B313" s="130"/>
      <c r="C313" s="53" t="s">
        <v>113</v>
      </c>
      <c r="D313" s="52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43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44"/>
      <c r="AJ313" s="44"/>
      <c r="AK313" s="27"/>
      <c r="AL313" s="27"/>
      <c r="AM313" s="7"/>
      <c r="AN313" s="7"/>
      <c r="AO313" s="7"/>
      <c r="AP313" s="7"/>
      <c r="AQ313" s="7">
        <f t="shared" si="57"/>
        <v>0</v>
      </c>
      <c r="AR313" s="3">
        <f t="shared" si="66"/>
        <v>34</v>
      </c>
      <c r="AS313" s="8">
        <f t="shared" si="58"/>
        <v>0</v>
      </c>
    </row>
    <row r="314" spans="1:45" ht="12.75" customHeight="1" x14ac:dyDescent="0.2">
      <c r="A314" s="129"/>
      <c r="B314" s="130"/>
      <c r="C314" s="53" t="s">
        <v>114</v>
      </c>
      <c r="D314" s="52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43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44"/>
      <c r="AJ314" s="44"/>
      <c r="AK314" s="27"/>
      <c r="AL314" s="27"/>
      <c r="AM314" s="7"/>
      <c r="AN314" s="7"/>
      <c r="AO314" s="7"/>
      <c r="AP314" s="7"/>
      <c r="AQ314" s="7">
        <f t="shared" si="57"/>
        <v>0</v>
      </c>
      <c r="AR314" s="3">
        <f t="shared" si="66"/>
        <v>34</v>
      </c>
      <c r="AS314" s="8">
        <f t="shared" si="58"/>
        <v>0</v>
      </c>
    </row>
    <row r="315" spans="1:45" ht="12.75" customHeight="1" x14ac:dyDescent="0.2">
      <c r="A315" s="129"/>
      <c r="B315" s="130" t="s">
        <v>75</v>
      </c>
      <c r="C315" s="53" t="s">
        <v>112</v>
      </c>
      <c r="D315" s="52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43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44"/>
      <c r="AJ315" s="44"/>
      <c r="AK315" s="27"/>
      <c r="AL315" s="27"/>
      <c r="AM315" s="7"/>
      <c r="AN315" s="7"/>
      <c r="AO315" s="7"/>
      <c r="AP315" s="7"/>
      <c r="AQ315" s="7">
        <f t="shared" si="57"/>
        <v>0</v>
      </c>
      <c r="AR315" s="3">
        <f t="shared" ref="AR315:AR317" si="67">34*2</f>
        <v>68</v>
      </c>
      <c r="AS315" s="8">
        <f t="shared" si="58"/>
        <v>0</v>
      </c>
    </row>
    <row r="316" spans="1:45" ht="12.75" customHeight="1" x14ac:dyDescent="0.2">
      <c r="A316" s="129"/>
      <c r="B316" s="130"/>
      <c r="C316" s="53" t="s">
        <v>113</v>
      </c>
      <c r="D316" s="54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43"/>
      <c r="AH316" s="27"/>
      <c r="AI316" s="27"/>
      <c r="AJ316" s="44"/>
      <c r="AK316" s="27"/>
      <c r="AL316" s="27"/>
      <c r="AM316" s="7"/>
      <c r="AN316" s="7"/>
      <c r="AO316" s="7"/>
      <c r="AP316" s="7"/>
      <c r="AQ316" s="7">
        <f t="shared" si="57"/>
        <v>0</v>
      </c>
      <c r="AR316" s="3">
        <f t="shared" si="67"/>
        <v>68</v>
      </c>
      <c r="AS316" s="8">
        <f t="shared" si="58"/>
        <v>0</v>
      </c>
    </row>
    <row r="317" spans="1:45" ht="12.75" customHeight="1" x14ac:dyDescent="0.2">
      <c r="A317" s="129"/>
      <c r="B317" s="130"/>
      <c r="C317" s="53" t="s">
        <v>114</v>
      </c>
      <c r="D317" s="54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43"/>
      <c r="AK317" s="27"/>
      <c r="AL317" s="27"/>
      <c r="AM317" s="7"/>
      <c r="AN317" s="7"/>
      <c r="AO317" s="7"/>
      <c r="AP317" s="7"/>
      <c r="AQ317" s="7">
        <f t="shared" si="57"/>
        <v>0</v>
      </c>
      <c r="AR317" s="3">
        <f t="shared" si="67"/>
        <v>68</v>
      </c>
      <c r="AS317" s="8">
        <f t="shared" si="58"/>
        <v>0</v>
      </c>
    </row>
    <row r="318" spans="1:45" ht="27" customHeight="1" x14ac:dyDescent="0.2">
      <c r="A318" s="69"/>
      <c r="B318" s="70"/>
      <c r="C318" s="70"/>
      <c r="D318" s="70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  <c r="AF318" s="68"/>
      <c r="AG318" s="68"/>
      <c r="AH318" s="68"/>
      <c r="AI318" s="68"/>
      <c r="AJ318" s="68"/>
      <c r="AK318" s="68"/>
      <c r="AL318" s="68"/>
      <c r="AM318" s="69"/>
      <c r="AN318" s="69"/>
      <c r="AO318" s="69"/>
      <c r="AP318" s="69"/>
      <c r="AQ318" s="69"/>
      <c r="AR318" s="69"/>
      <c r="AS318" s="69"/>
    </row>
    <row r="319" spans="1:45" s="2" customFormat="1" ht="81.75" customHeight="1" x14ac:dyDescent="0.2">
      <c r="A319" s="155" t="s">
        <v>38</v>
      </c>
      <c r="B319" s="155"/>
      <c r="C319" s="155"/>
      <c r="D319" s="155"/>
      <c r="E319" s="179" t="s">
        <v>40</v>
      </c>
      <c r="F319" s="179"/>
      <c r="G319" s="179"/>
      <c r="H319" s="179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  <c r="AA319" s="179"/>
      <c r="AB319" s="179"/>
      <c r="AC319" s="179"/>
      <c r="AD319" s="179"/>
      <c r="AE319" s="179"/>
      <c r="AF319" s="179"/>
      <c r="AG319" s="179"/>
      <c r="AH319" s="179"/>
      <c r="AI319" s="179"/>
      <c r="AJ319" s="179"/>
      <c r="AK319" s="179"/>
      <c r="AL319" s="179"/>
      <c r="AM319" s="179"/>
      <c r="AN319" s="179"/>
      <c r="AO319" s="179"/>
      <c r="AP319" s="179"/>
      <c r="AQ319" s="160" t="s">
        <v>20</v>
      </c>
      <c r="AR319" s="183" t="s">
        <v>22</v>
      </c>
      <c r="AS319" s="184" t="s">
        <v>21</v>
      </c>
    </row>
    <row r="320" spans="1:45" s="2" customFormat="1" ht="21.75" customHeight="1" x14ac:dyDescent="0.2">
      <c r="A320" s="130" t="s">
        <v>0</v>
      </c>
      <c r="B320" s="130"/>
      <c r="C320" s="130"/>
      <c r="D320" s="23" t="s">
        <v>18</v>
      </c>
      <c r="E320" s="130" t="s">
        <v>1</v>
      </c>
      <c r="F320" s="130"/>
      <c r="G320" s="130"/>
      <c r="H320" s="130"/>
      <c r="I320" s="130" t="s">
        <v>2</v>
      </c>
      <c r="J320" s="130"/>
      <c r="K320" s="130"/>
      <c r="L320" s="130"/>
      <c r="M320" s="130" t="s">
        <v>3</v>
      </c>
      <c r="N320" s="130"/>
      <c r="O320" s="130"/>
      <c r="P320" s="130"/>
      <c r="Q320" s="130" t="s">
        <v>4</v>
      </c>
      <c r="R320" s="130"/>
      <c r="S320" s="130"/>
      <c r="T320" s="130"/>
      <c r="U320" s="130" t="s">
        <v>5</v>
      </c>
      <c r="V320" s="130"/>
      <c r="W320" s="130"/>
      <c r="X320" s="130" t="s">
        <v>6</v>
      </c>
      <c r="Y320" s="130"/>
      <c r="Z320" s="130"/>
      <c r="AA320" s="130"/>
      <c r="AB320" s="130" t="s">
        <v>7</v>
      </c>
      <c r="AC320" s="130"/>
      <c r="AD320" s="130"/>
      <c r="AE320" s="130" t="s">
        <v>8</v>
      </c>
      <c r="AF320" s="130"/>
      <c r="AG320" s="130"/>
      <c r="AH320" s="130"/>
      <c r="AI320" s="130"/>
      <c r="AJ320" s="130" t="s">
        <v>9</v>
      </c>
      <c r="AK320" s="130"/>
      <c r="AL320" s="130"/>
      <c r="AM320" s="130" t="s">
        <v>10</v>
      </c>
      <c r="AN320" s="130"/>
      <c r="AO320" s="130"/>
      <c r="AP320" s="130"/>
      <c r="AQ320" s="160"/>
      <c r="AR320" s="183"/>
      <c r="AS320" s="184"/>
    </row>
    <row r="321" spans="1:45" s="6" customFormat="1" ht="11.25" customHeight="1" x14ac:dyDescent="0.2">
      <c r="A321" s="130"/>
      <c r="B321" s="130"/>
      <c r="C321" s="130"/>
      <c r="D321" s="23" t="s">
        <v>19</v>
      </c>
      <c r="E321" s="5">
        <v>1</v>
      </c>
      <c r="F321" s="5">
        <v>2</v>
      </c>
      <c r="G321" s="5">
        <v>3</v>
      </c>
      <c r="H321" s="5">
        <v>4</v>
      </c>
      <c r="I321" s="5">
        <v>5</v>
      </c>
      <c r="J321" s="5">
        <v>6</v>
      </c>
      <c r="K321" s="5">
        <v>7</v>
      </c>
      <c r="L321" s="5">
        <v>8</v>
      </c>
      <c r="M321" s="5">
        <v>9</v>
      </c>
      <c r="N321" s="5">
        <v>10</v>
      </c>
      <c r="O321" s="5">
        <v>11</v>
      </c>
      <c r="P321" s="5">
        <v>12</v>
      </c>
      <c r="Q321" s="5">
        <v>13</v>
      </c>
      <c r="R321" s="5">
        <v>14</v>
      </c>
      <c r="S321" s="5">
        <v>15</v>
      </c>
      <c r="T321" s="5">
        <v>16</v>
      </c>
      <c r="U321" s="5">
        <v>17</v>
      </c>
      <c r="V321" s="5">
        <v>18</v>
      </c>
      <c r="W321" s="5">
        <v>19</v>
      </c>
      <c r="X321" s="5">
        <v>20</v>
      </c>
      <c r="Y321" s="5">
        <v>21</v>
      </c>
      <c r="Z321" s="5">
        <v>22</v>
      </c>
      <c r="AA321" s="5">
        <v>23</v>
      </c>
      <c r="AB321" s="5">
        <v>24</v>
      </c>
      <c r="AC321" s="5">
        <v>25</v>
      </c>
      <c r="AD321" s="5">
        <v>26</v>
      </c>
      <c r="AE321" s="5">
        <v>27</v>
      </c>
      <c r="AF321" s="5">
        <v>28</v>
      </c>
      <c r="AG321" s="5">
        <v>29</v>
      </c>
      <c r="AH321" s="5">
        <v>30</v>
      </c>
      <c r="AI321" s="5">
        <v>31</v>
      </c>
      <c r="AJ321" s="5">
        <v>32</v>
      </c>
      <c r="AK321" s="5">
        <v>33</v>
      </c>
      <c r="AL321" s="5">
        <v>34</v>
      </c>
      <c r="AM321" s="5">
        <v>35</v>
      </c>
      <c r="AN321" s="5">
        <v>36</v>
      </c>
      <c r="AO321" s="5">
        <v>37</v>
      </c>
      <c r="AP321" s="5">
        <v>38</v>
      </c>
      <c r="AQ321" s="160"/>
      <c r="AR321" s="183"/>
      <c r="AS321" s="184"/>
    </row>
    <row r="322" spans="1:45" ht="12.75" customHeight="1" x14ac:dyDescent="0.2">
      <c r="A322" s="129" t="s">
        <v>25</v>
      </c>
      <c r="B322" s="131" t="s">
        <v>13</v>
      </c>
      <c r="C322" s="53" t="s">
        <v>115</v>
      </c>
      <c r="D322" s="54"/>
      <c r="E322" s="27"/>
      <c r="F322" s="27"/>
      <c r="G322" s="208" t="s">
        <v>211</v>
      </c>
      <c r="H322" s="27"/>
      <c r="I322" s="208" t="s">
        <v>212</v>
      </c>
      <c r="J322" s="27"/>
      <c r="K322" s="27"/>
      <c r="L322" s="208" t="s">
        <v>213</v>
      </c>
      <c r="M322" s="27"/>
      <c r="N322" s="27"/>
      <c r="O322" s="27"/>
      <c r="P322" s="27"/>
      <c r="Q322" s="206" t="s">
        <v>201</v>
      </c>
      <c r="R322" s="208" t="s">
        <v>214</v>
      </c>
      <c r="S322" s="103"/>
      <c r="T322" s="27"/>
      <c r="U322" s="27"/>
      <c r="V322" s="27"/>
      <c r="W322" s="27"/>
      <c r="X322" s="27"/>
      <c r="Y322" s="27"/>
      <c r="Z322" s="27"/>
      <c r="AA322" s="206" t="s">
        <v>363</v>
      </c>
      <c r="AB322" s="27"/>
      <c r="AC322" s="27"/>
      <c r="AD322" s="27"/>
      <c r="AE322" s="27"/>
      <c r="AF322" s="27"/>
      <c r="AG322" s="206" t="s">
        <v>364</v>
      </c>
      <c r="AH322" s="27"/>
      <c r="AI322" s="27"/>
      <c r="AJ322" s="27"/>
      <c r="AK322" s="206" t="s">
        <v>365</v>
      </c>
      <c r="AL322" s="27"/>
      <c r="AM322" s="44"/>
      <c r="AN322" s="44"/>
      <c r="AO322" s="44"/>
      <c r="AP322" s="44"/>
      <c r="AQ322" s="7">
        <f t="shared" ref="AQ322:AQ369" si="68">SUM(E322:AP322)</f>
        <v>0</v>
      </c>
      <c r="AR322" s="3">
        <f>34*3</f>
        <v>102</v>
      </c>
      <c r="AS322" s="8">
        <f t="shared" ref="AS322:AS369" si="69">AQ322/AR322</f>
        <v>0</v>
      </c>
    </row>
    <row r="323" spans="1:45" x14ac:dyDescent="0.2">
      <c r="A323" s="129"/>
      <c r="B323" s="132"/>
      <c r="C323" s="53" t="s">
        <v>116</v>
      </c>
      <c r="D323" s="54"/>
      <c r="E323" s="27"/>
      <c r="F323" s="27"/>
      <c r="G323" s="208" t="s">
        <v>211</v>
      </c>
      <c r="H323" s="27"/>
      <c r="I323" s="208" t="s">
        <v>212</v>
      </c>
      <c r="J323" s="27"/>
      <c r="K323" s="27"/>
      <c r="L323" s="208" t="s">
        <v>213</v>
      </c>
      <c r="M323" s="27"/>
      <c r="N323" s="27"/>
      <c r="O323" s="27"/>
      <c r="P323" s="27"/>
      <c r="Q323" s="206" t="s">
        <v>201</v>
      </c>
      <c r="R323" s="208" t="s">
        <v>214</v>
      </c>
      <c r="S323" s="103"/>
      <c r="T323" s="27"/>
      <c r="U323" s="27"/>
      <c r="V323" s="27"/>
      <c r="W323" s="27"/>
      <c r="X323" s="27"/>
      <c r="Y323" s="27"/>
      <c r="Z323" s="27"/>
      <c r="AA323" s="206" t="s">
        <v>363</v>
      </c>
      <c r="AB323" s="27"/>
      <c r="AC323" s="27"/>
      <c r="AD323" s="27"/>
      <c r="AE323" s="27"/>
      <c r="AF323" s="27"/>
      <c r="AG323" s="206" t="s">
        <v>364</v>
      </c>
      <c r="AH323" s="27"/>
      <c r="AI323" s="27"/>
      <c r="AJ323" s="27"/>
      <c r="AK323" s="206" t="s">
        <v>365</v>
      </c>
      <c r="AL323" s="27"/>
      <c r="AM323" s="44"/>
      <c r="AN323" s="44"/>
      <c r="AO323" s="44"/>
      <c r="AP323" s="44"/>
      <c r="AQ323" s="7">
        <f t="shared" si="68"/>
        <v>0</v>
      </c>
      <c r="AR323" s="3">
        <f t="shared" ref="AR323:AR336" si="70">34*3</f>
        <v>102</v>
      </c>
      <c r="AS323" s="8">
        <f t="shared" si="69"/>
        <v>0</v>
      </c>
    </row>
    <row r="324" spans="1:45" ht="12.75" customHeight="1" x14ac:dyDescent="0.2">
      <c r="A324" s="129"/>
      <c r="B324" s="133"/>
      <c r="C324" s="53" t="s">
        <v>117</v>
      </c>
      <c r="D324" s="54"/>
      <c r="E324" s="27"/>
      <c r="F324" s="27"/>
      <c r="G324" s="208" t="s">
        <v>211</v>
      </c>
      <c r="H324" s="27"/>
      <c r="I324" s="208" t="s">
        <v>212</v>
      </c>
      <c r="J324" s="27"/>
      <c r="K324" s="27"/>
      <c r="L324" s="208" t="s">
        <v>213</v>
      </c>
      <c r="M324" s="27"/>
      <c r="N324" s="27"/>
      <c r="O324" s="27"/>
      <c r="P324" s="27"/>
      <c r="Q324" s="206" t="s">
        <v>201</v>
      </c>
      <c r="R324" s="208" t="s">
        <v>214</v>
      </c>
      <c r="S324" s="103"/>
      <c r="T324" s="27"/>
      <c r="U324" s="27"/>
      <c r="V324" s="27"/>
      <c r="W324" s="27"/>
      <c r="X324" s="27"/>
      <c r="Y324" s="27"/>
      <c r="Z324" s="27"/>
      <c r="AA324" s="206" t="s">
        <v>363</v>
      </c>
      <c r="AB324" s="27"/>
      <c r="AC324" s="27"/>
      <c r="AD324" s="27"/>
      <c r="AE324" s="27"/>
      <c r="AF324" s="27"/>
      <c r="AG324" s="206" t="s">
        <v>364</v>
      </c>
      <c r="AH324" s="27"/>
      <c r="AI324" s="27"/>
      <c r="AJ324" s="27"/>
      <c r="AK324" s="206" t="s">
        <v>365</v>
      </c>
      <c r="AL324" s="27"/>
      <c r="AM324" s="44"/>
      <c r="AN324" s="44"/>
      <c r="AO324" s="44"/>
      <c r="AP324" s="44"/>
      <c r="AQ324" s="7">
        <f t="shared" si="68"/>
        <v>0</v>
      </c>
      <c r="AR324" s="3">
        <f t="shared" si="70"/>
        <v>102</v>
      </c>
      <c r="AS324" s="8">
        <f t="shared" si="69"/>
        <v>0</v>
      </c>
    </row>
    <row r="325" spans="1:45" ht="12.75" customHeight="1" x14ac:dyDescent="0.2">
      <c r="A325" s="129"/>
      <c r="B325" s="131" t="s">
        <v>27</v>
      </c>
      <c r="C325" s="53" t="s">
        <v>115</v>
      </c>
      <c r="D325" s="54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08" t="s">
        <v>155</v>
      </c>
      <c r="U325" s="27"/>
      <c r="V325" s="206" t="s">
        <v>391</v>
      </c>
      <c r="W325" s="206" t="s">
        <v>366</v>
      </c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06" t="s">
        <v>367</v>
      </c>
      <c r="AJ325" s="27"/>
      <c r="AK325" s="27"/>
      <c r="AL325" s="27"/>
      <c r="AM325" s="44"/>
      <c r="AN325" s="44"/>
      <c r="AO325" s="44"/>
      <c r="AP325" s="44"/>
      <c r="AQ325" s="7">
        <f t="shared" si="68"/>
        <v>0</v>
      </c>
      <c r="AR325" s="3">
        <f t="shared" si="70"/>
        <v>102</v>
      </c>
      <c r="AS325" s="8">
        <f t="shared" si="69"/>
        <v>0</v>
      </c>
    </row>
    <row r="326" spans="1:45" ht="12.75" customHeight="1" x14ac:dyDescent="0.2">
      <c r="A326" s="129"/>
      <c r="B326" s="132"/>
      <c r="C326" s="53" t="s">
        <v>116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08" t="s">
        <v>155</v>
      </c>
      <c r="U326" s="27"/>
      <c r="V326" s="206" t="s">
        <v>391</v>
      </c>
      <c r="W326" s="206" t="s">
        <v>366</v>
      </c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44"/>
      <c r="AN326" s="44"/>
      <c r="AO326" s="44"/>
      <c r="AP326" s="44"/>
      <c r="AQ326" s="7">
        <f t="shared" si="68"/>
        <v>0</v>
      </c>
      <c r="AR326" s="3">
        <f t="shared" si="70"/>
        <v>102</v>
      </c>
      <c r="AS326" s="8">
        <f t="shared" si="69"/>
        <v>0</v>
      </c>
    </row>
    <row r="327" spans="1:45" x14ac:dyDescent="0.2">
      <c r="A327" s="129"/>
      <c r="B327" s="133"/>
      <c r="C327" s="53" t="s">
        <v>117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08" t="s">
        <v>155</v>
      </c>
      <c r="U327" s="27"/>
      <c r="V327" s="206" t="s">
        <v>391</v>
      </c>
      <c r="W327" s="206" t="s">
        <v>366</v>
      </c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44"/>
      <c r="AN327" s="44"/>
      <c r="AO327" s="44"/>
      <c r="AP327" s="44"/>
      <c r="AQ327" s="7">
        <f t="shared" si="68"/>
        <v>0</v>
      </c>
      <c r="AR327" s="3">
        <f t="shared" si="70"/>
        <v>102</v>
      </c>
      <c r="AS327" s="8">
        <f t="shared" si="69"/>
        <v>0</v>
      </c>
    </row>
    <row r="328" spans="1:45" x14ac:dyDescent="0.2">
      <c r="A328" s="129"/>
      <c r="B328" s="131" t="s">
        <v>12</v>
      </c>
      <c r="C328" s="53" t="s">
        <v>115</v>
      </c>
      <c r="D328" s="52"/>
      <c r="E328" s="27"/>
      <c r="F328" s="27"/>
      <c r="G328" s="27"/>
      <c r="H328" s="206" t="s">
        <v>237</v>
      </c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06" t="s">
        <v>380</v>
      </c>
      <c r="Y328" s="27"/>
      <c r="Z328" s="27"/>
      <c r="AA328" s="27"/>
      <c r="AB328" s="27"/>
      <c r="AC328" s="206" t="s">
        <v>381</v>
      </c>
      <c r="AD328" s="27"/>
      <c r="AE328" s="27"/>
      <c r="AF328" s="27"/>
      <c r="AG328" s="206" t="s">
        <v>382</v>
      </c>
      <c r="AH328" s="27"/>
      <c r="AI328" s="27"/>
      <c r="AJ328" s="27"/>
      <c r="AK328" s="206" t="s">
        <v>346</v>
      </c>
      <c r="AL328" s="27"/>
      <c r="AM328" s="44"/>
      <c r="AN328" s="44"/>
      <c r="AO328" s="44"/>
      <c r="AP328" s="44"/>
      <c r="AQ328" s="7">
        <f t="shared" si="68"/>
        <v>0</v>
      </c>
      <c r="AR328" s="3">
        <f t="shared" si="70"/>
        <v>102</v>
      </c>
      <c r="AS328" s="8">
        <f t="shared" si="69"/>
        <v>0</v>
      </c>
    </row>
    <row r="329" spans="1:45" x14ac:dyDescent="0.2">
      <c r="A329" s="129"/>
      <c r="B329" s="132"/>
      <c r="C329" s="53" t="s">
        <v>116</v>
      </c>
      <c r="D329" s="54"/>
      <c r="E329" s="27"/>
      <c r="F329" s="27"/>
      <c r="G329" s="27"/>
      <c r="H329" s="206" t="s">
        <v>237</v>
      </c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06" t="s">
        <v>380</v>
      </c>
      <c r="Y329" s="27"/>
      <c r="Z329" s="27"/>
      <c r="AA329" s="27"/>
      <c r="AB329" s="27"/>
      <c r="AC329" s="206" t="s">
        <v>381</v>
      </c>
      <c r="AD329" s="27"/>
      <c r="AE329" s="27"/>
      <c r="AF329" s="27"/>
      <c r="AG329" s="206" t="s">
        <v>382</v>
      </c>
      <c r="AH329" s="27"/>
      <c r="AI329" s="27"/>
      <c r="AJ329" s="27"/>
      <c r="AK329" s="206" t="s">
        <v>346</v>
      </c>
      <c r="AL329" s="27"/>
      <c r="AM329" s="44"/>
      <c r="AN329" s="44"/>
      <c r="AO329" s="44"/>
      <c r="AP329" s="44"/>
      <c r="AQ329" s="7">
        <f t="shared" si="68"/>
        <v>0</v>
      </c>
      <c r="AR329" s="3">
        <f t="shared" si="70"/>
        <v>102</v>
      </c>
      <c r="AS329" s="8">
        <f t="shared" si="69"/>
        <v>0</v>
      </c>
    </row>
    <row r="330" spans="1:45" ht="12.75" customHeight="1" x14ac:dyDescent="0.2">
      <c r="A330" s="129"/>
      <c r="B330" s="133"/>
      <c r="C330" s="53" t="s">
        <v>117</v>
      </c>
      <c r="D330" s="54"/>
      <c r="E330" s="27"/>
      <c r="F330" s="27"/>
      <c r="G330" s="27"/>
      <c r="H330" s="27"/>
      <c r="I330" s="43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06" t="s">
        <v>380</v>
      </c>
      <c r="Y330" s="27"/>
      <c r="Z330" s="27"/>
      <c r="AA330" s="27"/>
      <c r="AB330" s="27"/>
      <c r="AC330" s="206" t="s">
        <v>381</v>
      </c>
      <c r="AD330" s="27"/>
      <c r="AE330" s="27"/>
      <c r="AF330" s="27"/>
      <c r="AG330" s="206" t="s">
        <v>382</v>
      </c>
      <c r="AH330" s="27"/>
      <c r="AI330" s="27"/>
      <c r="AJ330" s="27"/>
      <c r="AK330" s="206" t="s">
        <v>346</v>
      </c>
      <c r="AL330" s="27"/>
      <c r="AM330" s="44"/>
      <c r="AN330" s="44"/>
      <c r="AO330" s="44"/>
      <c r="AP330" s="44"/>
      <c r="AQ330" s="7">
        <f t="shared" si="68"/>
        <v>0</v>
      </c>
      <c r="AR330" s="3">
        <f t="shared" si="70"/>
        <v>102</v>
      </c>
      <c r="AS330" s="8">
        <f t="shared" si="69"/>
        <v>0</v>
      </c>
    </row>
    <row r="331" spans="1:45" ht="12.75" customHeight="1" x14ac:dyDescent="0.2">
      <c r="A331" s="129"/>
      <c r="B331" s="131" t="s">
        <v>102</v>
      </c>
      <c r="C331" s="53" t="s">
        <v>115</v>
      </c>
      <c r="D331" s="54"/>
      <c r="E331" s="27"/>
      <c r="F331" s="27"/>
      <c r="G331" s="27"/>
      <c r="H331" s="45"/>
      <c r="I331" s="43"/>
      <c r="J331" s="206" t="s">
        <v>221</v>
      </c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07" t="s">
        <v>448</v>
      </c>
      <c r="V331" s="27"/>
      <c r="W331" s="27"/>
      <c r="X331" s="27"/>
      <c r="Y331" s="27"/>
      <c r="Z331" s="27"/>
      <c r="AA331" s="206" t="s">
        <v>399</v>
      </c>
      <c r="AB331" s="27"/>
      <c r="AC331" s="27"/>
      <c r="AD331" s="206" t="s">
        <v>400</v>
      </c>
      <c r="AE331" s="27"/>
      <c r="AF331" s="27"/>
      <c r="AG331" s="27"/>
      <c r="AH331" s="27"/>
      <c r="AI331" s="27"/>
      <c r="AJ331" s="27"/>
      <c r="AK331" s="27"/>
      <c r="AL331" s="27"/>
      <c r="AM331" s="44"/>
      <c r="AN331" s="44"/>
      <c r="AO331" s="44"/>
      <c r="AP331" s="44"/>
      <c r="AQ331" s="7">
        <f t="shared" si="68"/>
        <v>0</v>
      </c>
      <c r="AR331" s="3">
        <f t="shared" si="70"/>
        <v>102</v>
      </c>
      <c r="AS331" s="8">
        <f t="shared" si="69"/>
        <v>0</v>
      </c>
    </row>
    <row r="332" spans="1:45" ht="12.75" customHeight="1" x14ac:dyDescent="0.2">
      <c r="A332" s="129"/>
      <c r="B332" s="132"/>
      <c r="C332" s="53" t="s">
        <v>116</v>
      </c>
      <c r="D332" s="82"/>
      <c r="E332" s="27"/>
      <c r="F332" s="27"/>
      <c r="G332" s="27"/>
      <c r="H332" s="43"/>
      <c r="I332" s="27"/>
      <c r="J332" s="27"/>
      <c r="K332" s="27"/>
      <c r="L332" s="206" t="s">
        <v>171</v>
      </c>
      <c r="M332" s="27"/>
      <c r="N332" s="27"/>
      <c r="O332" s="27"/>
      <c r="P332" s="27"/>
      <c r="Q332" s="206" t="s">
        <v>201</v>
      </c>
      <c r="R332" s="27"/>
      <c r="S332" s="27"/>
      <c r="T332" s="27"/>
      <c r="U332" s="207" t="s">
        <v>448</v>
      </c>
      <c r="V332" s="206" t="s">
        <v>336</v>
      </c>
      <c r="W332" s="27"/>
      <c r="X332" s="27"/>
      <c r="Y332" s="27"/>
      <c r="Z332" s="27"/>
      <c r="AA332" s="27"/>
      <c r="AB332" s="27"/>
      <c r="AC332" s="208">
        <v>46090</v>
      </c>
      <c r="AD332" s="27"/>
      <c r="AE332" s="27"/>
      <c r="AF332" s="27"/>
      <c r="AG332" s="27"/>
      <c r="AH332" s="208">
        <v>46132</v>
      </c>
      <c r="AI332" s="27"/>
      <c r="AJ332" s="27"/>
      <c r="AK332" s="27"/>
      <c r="AL332" s="208">
        <v>46164</v>
      </c>
      <c r="AM332" s="44"/>
      <c r="AN332" s="44"/>
      <c r="AO332" s="44"/>
      <c r="AP332" s="44"/>
      <c r="AQ332" s="7">
        <f t="shared" si="68"/>
        <v>138386</v>
      </c>
      <c r="AR332" s="3">
        <f t="shared" si="70"/>
        <v>102</v>
      </c>
      <c r="AS332" s="8">
        <f t="shared" si="69"/>
        <v>1356.7254901960785</v>
      </c>
    </row>
    <row r="333" spans="1:45" ht="12.75" customHeight="1" x14ac:dyDescent="0.2">
      <c r="A333" s="129"/>
      <c r="B333" s="133"/>
      <c r="C333" s="53" t="s">
        <v>117</v>
      </c>
      <c r="D333" s="54"/>
      <c r="E333" s="27"/>
      <c r="F333" s="27"/>
      <c r="G333" s="27"/>
      <c r="H333" s="27"/>
      <c r="I333" s="27"/>
      <c r="J333" s="27"/>
      <c r="K333" s="27"/>
      <c r="L333" s="206" t="s">
        <v>171</v>
      </c>
      <c r="M333" s="27"/>
      <c r="N333" s="27"/>
      <c r="O333" s="27"/>
      <c r="P333" s="27"/>
      <c r="Q333" s="206" t="s">
        <v>201</v>
      </c>
      <c r="R333" s="27"/>
      <c r="S333" s="27"/>
      <c r="T333" s="27"/>
      <c r="U333" s="207" t="s">
        <v>448</v>
      </c>
      <c r="V333" s="206" t="s">
        <v>336</v>
      </c>
      <c r="W333" s="27"/>
      <c r="X333" s="27"/>
      <c r="Y333" s="27"/>
      <c r="Z333" s="27"/>
      <c r="AA333" s="27"/>
      <c r="AB333" s="27"/>
      <c r="AC333" s="208">
        <v>46090</v>
      </c>
      <c r="AD333" s="27"/>
      <c r="AE333" s="27"/>
      <c r="AF333" s="27"/>
      <c r="AG333" s="27"/>
      <c r="AH333" s="208">
        <v>46132</v>
      </c>
      <c r="AI333" s="44"/>
      <c r="AJ333" s="44"/>
      <c r="AK333" s="27"/>
      <c r="AL333" s="208">
        <v>46164</v>
      </c>
      <c r="AM333" s="44"/>
      <c r="AN333" s="44"/>
      <c r="AO333" s="44"/>
      <c r="AP333" s="44"/>
      <c r="AQ333" s="7">
        <f t="shared" si="68"/>
        <v>138386</v>
      </c>
      <c r="AR333" s="3">
        <f t="shared" si="70"/>
        <v>102</v>
      </c>
      <c r="AS333" s="8">
        <f t="shared" si="69"/>
        <v>1356.7254901960785</v>
      </c>
    </row>
    <row r="334" spans="1:45" x14ac:dyDescent="0.2">
      <c r="A334" s="129"/>
      <c r="B334" s="131" t="s">
        <v>103</v>
      </c>
      <c r="C334" s="53" t="s">
        <v>115</v>
      </c>
      <c r="D334" s="54"/>
      <c r="E334" s="27"/>
      <c r="F334" s="27"/>
      <c r="G334" s="27"/>
      <c r="H334" s="27"/>
      <c r="I334" s="27"/>
      <c r="J334" s="27"/>
      <c r="K334" s="27"/>
      <c r="L334" s="206" t="s">
        <v>156</v>
      </c>
      <c r="M334" s="27"/>
      <c r="N334" s="27"/>
      <c r="O334" s="27"/>
      <c r="P334" s="27"/>
      <c r="Q334" s="27"/>
      <c r="R334" s="27"/>
      <c r="S334" s="27"/>
      <c r="T334" s="27"/>
      <c r="U334" s="207" t="s">
        <v>448</v>
      </c>
      <c r="V334" s="27"/>
      <c r="W334" s="27"/>
      <c r="X334" s="27"/>
      <c r="Y334" s="27"/>
      <c r="Z334" s="206" t="s">
        <v>401</v>
      </c>
      <c r="AA334" s="27"/>
      <c r="AB334" s="27"/>
      <c r="AC334" s="27"/>
      <c r="AD334" s="206" t="s">
        <v>402</v>
      </c>
      <c r="AE334" s="27"/>
      <c r="AF334" s="27"/>
      <c r="AG334" s="27"/>
      <c r="AH334" s="27"/>
      <c r="AI334" s="44"/>
      <c r="AJ334" s="44"/>
      <c r="AK334" s="27"/>
      <c r="AL334" s="27"/>
      <c r="AM334" s="44"/>
      <c r="AN334" s="44"/>
      <c r="AO334" s="44"/>
      <c r="AP334" s="44"/>
      <c r="AQ334" s="7">
        <f t="shared" si="68"/>
        <v>0</v>
      </c>
      <c r="AR334" s="3">
        <f t="shared" si="70"/>
        <v>102</v>
      </c>
      <c r="AS334" s="8">
        <f t="shared" si="69"/>
        <v>0</v>
      </c>
    </row>
    <row r="335" spans="1:45" ht="12.75" customHeight="1" x14ac:dyDescent="0.2">
      <c r="A335" s="129"/>
      <c r="B335" s="132"/>
      <c r="C335" s="53" t="s">
        <v>116</v>
      </c>
      <c r="D335" s="54"/>
      <c r="E335" s="27"/>
      <c r="F335" s="27"/>
      <c r="G335" s="27"/>
      <c r="H335" s="27"/>
      <c r="I335" s="27"/>
      <c r="J335" s="27"/>
      <c r="K335" s="27"/>
      <c r="L335" s="206" t="s">
        <v>151</v>
      </c>
      <c r="M335" s="27"/>
      <c r="N335" s="27"/>
      <c r="O335" s="27"/>
      <c r="P335" s="27"/>
      <c r="Q335" s="206" t="s">
        <v>202</v>
      </c>
      <c r="R335" s="27"/>
      <c r="S335" s="27"/>
      <c r="T335" s="27"/>
      <c r="U335" s="207" t="s">
        <v>448</v>
      </c>
      <c r="V335" s="27"/>
      <c r="W335" s="208">
        <v>46051</v>
      </c>
      <c r="X335" s="27"/>
      <c r="Y335" s="27"/>
      <c r="Z335" s="27"/>
      <c r="AA335" s="27"/>
      <c r="AB335" s="208">
        <v>46086</v>
      </c>
      <c r="AC335" s="27"/>
      <c r="AD335" s="27"/>
      <c r="AE335" s="27"/>
      <c r="AF335" s="27"/>
      <c r="AG335" s="27"/>
      <c r="AH335" s="27"/>
      <c r="AI335" s="44"/>
      <c r="AJ335" s="210">
        <v>46147</v>
      </c>
      <c r="AK335" s="27"/>
      <c r="AL335" s="27"/>
      <c r="AM335" s="44"/>
      <c r="AN335" s="44"/>
      <c r="AO335" s="44"/>
      <c r="AP335" s="44"/>
      <c r="AQ335" s="7">
        <f t="shared" si="68"/>
        <v>138284</v>
      </c>
      <c r="AR335" s="3">
        <f t="shared" si="70"/>
        <v>102</v>
      </c>
      <c r="AS335" s="8">
        <f t="shared" si="69"/>
        <v>1355.7254901960785</v>
      </c>
    </row>
    <row r="336" spans="1:45" ht="12.75" customHeight="1" x14ac:dyDescent="0.2">
      <c r="A336" s="129"/>
      <c r="B336" s="133"/>
      <c r="C336" s="53" t="s">
        <v>117</v>
      </c>
      <c r="D336" s="54"/>
      <c r="E336" s="27"/>
      <c r="F336" s="27"/>
      <c r="G336" s="27"/>
      <c r="H336" s="27"/>
      <c r="I336" s="27"/>
      <c r="J336" s="27"/>
      <c r="K336" s="27"/>
      <c r="L336" s="206" t="s">
        <v>151</v>
      </c>
      <c r="M336" s="27"/>
      <c r="N336" s="27"/>
      <c r="O336" s="27"/>
      <c r="P336" s="27"/>
      <c r="Q336" s="206" t="s">
        <v>202</v>
      </c>
      <c r="R336" s="27"/>
      <c r="S336" s="27"/>
      <c r="T336" s="27"/>
      <c r="U336" s="207" t="s">
        <v>448</v>
      </c>
      <c r="V336" s="27"/>
      <c r="W336" s="208">
        <v>46051</v>
      </c>
      <c r="X336" s="27"/>
      <c r="Y336" s="27"/>
      <c r="Z336" s="27"/>
      <c r="AA336" s="27"/>
      <c r="AB336" s="208">
        <v>46086</v>
      </c>
      <c r="AC336" s="27"/>
      <c r="AD336" s="27"/>
      <c r="AE336" s="27"/>
      <c r="AF336" s="27"/>
      <c r="AG336" s="27"/>
      <c r="AH336" s="27"/>
      <c r="AI336" s="44"/>
      <c r="AJ336" s="210">
        <v>46147</v>
      </c>
      <c r="AK336" s="27"/>
      <c r="AL336" s="27"/>
      <c r="AM336" s="44"/>
      <c r="AN336" s="44"/>
      <c r="AO336" s="44"/>
      <c r="AP336" s="44"/>
      <c r="AQ336" s="7">
        <f t="shared" si="68"/>
        <v>138284</v>
      </c>
      <c r="AR336" s="3">
        <f t="shared" si="70"/>
        <v>102</v>
      </c>
      <c r="AS336" s="8">
        <f t="shared" si="69"/>
        <v>1355.7254901960785</v>
      </c>
    </row>
    <row r="337" spans="1:45" ht="12.75" customHeight="1" x14ac:dyDescent="0.2">
      <c r="A337" s="129"/>
      <c r="B337" s="131" t="s">
        <v>104</v>
      </c>
      <c r="C337" s="53" t="s">
        <v>115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44"/>
      <c r="AJ337" s="44"/>
      <c r="AK337" s="27"/>
      <c r="AL337" s="27"/>
      <c r="AM337" s="44"/>
      <c r="AN337" s="44"/>
      <c r="AO337" s="44"/>
      <c r="AP337" s="44"/>
      <c r="AQ337" s="7">
        <f t="shared" si="68"/>
        <v>0</v>
      </c>
      <c r="AR337" s="3">
        <f>34*1</f>
        <v>34</v>
      </c>
      <c r="AS337" s="8">
        <f t="shared" si="69"/>
        <v>0</v>
      </c>
    </row>
    <row r="338" spans="1:45" x14ac:dyDescent="0.2">
      <c r="A338" s="129"/>
      <c r="B338" s="132"/>
      <c r="C338" s="53" t="s">
        <v>116</v>
      </c>
      <c r="D338" s="54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06" t="s">
        <v>419</v>
      </c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44"/>
      <c r="AJ338" s="44"/>
      <c r="AK338" s="27"/>
      <c r="AL338" s="208">
        <v>46167</v>
      </c>
      <c r="AM338" s="44"/>
      <c r="AN338" s="44"/>
      <c r="AO338" s="44"/>
      <c r="AP338" s="44"/>
      <c r="AQ338" s="7">
        <f t="shared" si="68"/>
        <v>46167</v>
      </c>
      <c r="AR338" s="3">
        <f t="shared" ref="AR338:AR342" si="71">34*1</f>
        <v>34</v>
      </c>
      <c r="AS338" s="8">
        <f t="shared" si="69"/>
        <v>1357.8529411764705</v>
      </c>
    </row>
    <row r="339" spans="1:45" x14ac:dyDescent="0.2">
      <c r="A339" s="129"/>
      <c r="B339" s="133"/>
      <c r="C339" s="53" t="s">
        <v>117</v>
      </c>
      <c r="D339" s="52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06" t="s">
        <v>420</v>
      </c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44"/>
      <c r="AJ339" s="44"/>
      <c r="AK339" s="27"/>
      <c r="AL339" s="208">
        <v>46168</v>
      </c>
      <c r="AM339" s="44"/>
      <c r="AN339" s="44"/>
      <c r="AO339" s="44"/>
      <c r="AP339" s="44"/>
      <c r="AQ339" s="7">
        <f t="shared" si="68"/>
        <v>46168</v>
      </c>
      <c r="AR339" s="3">
        <f t="shared" si="71"/>
        <v>34</v>
      </c>
      <c r="AS339" s="8">
        <f t="shared" si="69"/>
        <v>1357.8823529411766</v>
      </c>
    </row>
    <row r="340" spans="1:45" x14ac:dyDescent="0.2">
      <c r="A340" s="129"/>
      <c r="B340" s="131" t="s">
        <v>35</v>
      </c>
      <c r="C340" s="53" t="s">
        <v>115</v>
      </c>
      <c r="D340" s="52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07" t="s">
        <v>449</v>
      </c>
      <c r="S340" s="27"/>
      <c r="T340" s="27"/>
      <c r="U340" s="27"/>
      <c r="V340" s="27"/>
      <c r="W340" s="27"/>
      <c r="X340" s="208">
        <v>46058</v>
      </c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44"/>
      <c r="AJ340" s="44"/>
      <c r="AK340" s="27"/>
      <c r="AL340" s="27"/>
      <c r="AM340" s="44"/>
      <c r="AN340" s="44"/>
      <c r="AO340" s="44"/>
      <c r="AP340" s="44"/>
      <c r="AQ340" s="7">
        <f t="shared" si="68"/>
        <v>46058</v>
      </c>
      <c r="AR340" s="3">
        <f t="shared" si="71"/>
        <v>34</v>
      </c>
      <c r="AS340" s="8">
        <f t="shared" si="69"/>
        <v>1354.6470588235295</v>
      </c>
    </row>
    <row r="341" spans="1:45" x14ac:dyDescent="0.2">
      <c r="A341" s="129"/>
      <c r="B341" s="132"/>
      <c r="C341" s="53" t="s">
        <v>116</v>
      </c>
      <c r="D341" s="52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07" t="s">
        <v>449</v>
      </c>
      <c r="S341" s="27"/>
      <c r="T341" s="27"/>
      <c r="U341" s="27"/>
      <c r="V341" s="27"/>
      <c r="W341" s="27"/>
      <c r="X341" s="208">
        <v>46058</v>
      </c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44"/>
      <c r="AJ341" s="44"/>
      <c r="AK341" s="27"/>
      <c r="AL341" s="27"/>
      <c r="AM341" s="44"/>
      <c r="AN341" s="44"/>
      <c r="AO341" s="44"/>
      <c r="AP341" s="44"/>
      <c r="AQ341" s="7">
        <f t="shared" si="68"/>
        <v>46058</v>
      </c>
      <c r="AR341" s="3">
        <f t="shared" si="71"/>
        <v>34</v>
      </c>
      <c r="AS341" s="8">
        <f t="shared" si="69"/>
        <v>1354.6470588235295</v>
      </c>
    </row>
    <row r="342" spans="1:45" x14ac:dyDescent="0.2">
      <c r="A342" s="129"/>
      <c r="B342" s="132"/>
      <c r="C342" s="53" t="s">
        <v>117</v>
      </c>
      <c r="D342" s="52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07" t="s">
        <v>449</v>
      </c>
      <c r="S342" s="27"/>
      <c r="T342" s="27"/>
      <c r="U342" s="27"/>
      <c r="V342" s="27"/>
      <c r="W342" s="27"/>
      <c r="X342" s="208">
        <v>46058</v>
      </c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44"/>
      <c r="AJ342" s="44"/>
      <c r="AK342" s="27"/>
      <c r="AL342" s="27"/>
      <c r="AM342" s="44"/>
      <c r="AN342" s="44"/>
      <c r="AO342" s="44"/>
      <c r="AP342" s="44"/>
      <c r="AQ342" s="7">
        <f t="shared" si="68"/>
        <v>46058</v>
      </c>
      <c r="AR342" s="3">
        <f t="shared" si="71"/>
        <v>34</v>
      </c>
      <c r="AS342" s="8">
        <f t="shared" si="69"/>
        <v>1354.6470588235295</v>
      </c>
    </row>
    <row r="343" spans="1:45" x14ac:dyDescent="0.2">
      <c r="A343" s="129"/>
      <c r="B343" s="131" t="s">
        <v>28</v>
      </c>
      <c r="C343" s="53" t="s">
        <v>115</v>
      </c>
      <c r="D343" s="52"/>
      <c r="E343" s="27"/>
      <c r="F343" s="27"/>
      <c r="G343" s="206" t="s">
        <v>189</v>
      </c>
      <c r="H343" s="27"/>
      <c r="I343" s="27"/>
      <c r="J343" s="206" t="s">
        <v>194</v>
      </c>
      <c r="K343" s="27"/>
      <c r="L343" s="27"/>
      <c r="M343" s="27"/>
      <c r="N343" s="27"/>
      <c r="O343" s="27"/>
      <c r="P343" s="206" t="s">
        <v>236</v>
      </c>
      <c r="Q343" s="27"/>
      <c r="R343" s="27"/>
      <c r="S343" s="27"/>
      <c r="T343" s="27"/>
      <c r="U343" s="27"/>
      <c r="V343" s="208">
        <v>46041</v>
      </c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4"/>
      <c r="AJ343" s="44"/>
      <c r="AK343" s="208">
        <v>46153</v>
      </c>
      <c r="AL343" s="27"/>
      <c r="AM343" s="44"/>
      <c r="AN343" s="44"/>
      <c r="AO343" s="44"/>
      <c r="AP343" s="44"/>
      <c r="AQ343" s="7">
        <f t="shared" si="68"/>
        <v>92194</v>
      </c>
      <c r="AR343" s="3">
        <f>34*2</f>
        <v>68</v>
      </c>
      <c r="AS343" s="8">
        <f t="shared" si="69"/>
        <v>1355.7941176470588</v>
      </c>
    </row>
    <row r="344" spans="1:45" x14ac:dyDescent="0.2">
      <c r="A344" s="129"/>
      <c r="B344" s="132"/>
      <c r="C344" s="53" t="s">
        <v>116</v>
      </c>
      <c r="D344" s="52"/>
      <c r="E344" s="27"/>
      <c r="F344" s="27"/>
      <c r="G344" s="206" t="s">
        <v>189</v>
      </c>
      <c r="H344" s="27"/>
      <c r="I344" s="27"/>
      <c r="J344" s="206" t="s">
        <v>194</v>
      </c>
      <c r="K344" s="27"/>
      <c r="L344" s="27"/>
      <c r="M344" s="27"/>
      <c r="N344" s="27"/>
      <c r="O344" s="27"/>
      <c r="P344" s="206" t="s">
        <v>236</v>
      </c>
      <c r="Q344" s="27"/>
      <c r="R344" s="27"/>
      <c r="S344" s="27"/>
      <c r="T344" s="27"/>
      <c r="U344" s="27"/>
      <c r="V344" s="208">
        <v>46041</v>
      </c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44"/>
      <c r="AJ344" s="44"/>
      <c r="AK344" s="208">
        <v>46153</v>
      </c>
      <c r="AL344" s="27"/>
      <c r="AM344" s="44"/>
      <c r="AN344" s="44"/>
      <c r="AO344" s="44"/>
      <c r="AP344" s="44"/>
      <c r="AQ344" s="7">
        <f t="shared" si="68"/>
        <v>92194</v>
      </c>
      <c r="AR344" s="3">
        <f t="shared" ref="AR344:AR345" si="72">34*2</f>
        <v>68</v>
      </c>
      <c r="AS344" s="8">
        <f t="shared" si="69"/>
        <v>1355.7941176470588</v>
      </c>
    </row>
    <row r="345" spans="1:45" x14ac:dyDescent="0.2">
      <c r="A345" s="129"/>
      <c r="B345" s="133"/>
      <c r="C345" s="53" t="s">
        <v>117</v>
      </c>
      <c r="D345" s="52"/>
      <c r="E345" s="27"/>
      <c r="F345" s="27"/>
      <c r="G345" s="206" t="s">
        <v>189</v>
      </c>
      <c r="H345" s="27"/>
      <c r="I345" s="27"/>
      <c r="J345" s="206" t="s">
        <v>194</v>
      </c>
      <c r="K345" s="27"/>
      <c r="L345" s="27"/>
      <c r="M345" s="27"/>
      <c r="N345" s="27"/>
      <c r="O345" s="27"/>
      <c r="P345" s="206" t="s">
        <v>236</v>
      </c>
      <c r="Q345" s="27"/>
      <c r="R345" s="27"/>
      <c r="S345" s="27"/>
      <c r="T345" s="27"/>
      <c r="U345" s="27"/>
      <c r="V345" s="208">
        <v>46041</v>
      </c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44"/>
      <c r="AJ345" s="44"/>
      <c r="AK345" s="208">
        <v>46153</v>
      </c>
      <c r="AL345" s="27"/>
      <c r="AM345" s="44"/>
      <c r="AN345" s="44"/>
      <c r="AO345" s="44"/>
      <c r="AP345" s="44"/>
      <c r="AQ345" s="7">
        <f t="shared" si="68"/>
        <v>92194</v>
      </c>
      <c r="AR345" s="3">
        <f t="shared" si="72"/>
        <v>68</v>
      </c>
      <c r="AS345" s="8">
        <f t="shared" si="69"/>
        <v>1355.7941176470588</v>
      </c>
    </row>
    <row r="346" spans="1:45" x14ac:dyDescent="0.2">
      <c r="A346" s="129"/>
      <c r="B346" s="131" t="s">
        <v>32</v>
      </c>
      <c r="C346" s="53" t="s">
        <v>115</v>
      </c>
      <c r="D346" s="52"/>
      <c r="E346" s="27"/>
      <c r="F346" s="27"/>
      <c r="G346" s="206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06" t="s">
        <v>147</v>
      </c>
      <c r="T346" s="27"/>
      <c r="U346" s="27"/>
      <c r="V346" s="27"/>
      <c r="W346" s="27"/>
      <c r="X346" s="27"/>
      <c r="Y346" s="27"/>
      <c r="Z346" s="27"/>
      <c r="AA346" s="27"/>
      <c r="AB346" s="27"/>
      <c r="AC346" s="208">
        <v>46093</v>
      </c>
      <c r="AD346" s="27"/>
      <c r="AE346" s="27"/>
      <c r="AF346" s="27"/>
      <c r="AG346" s="27"/>
      <c r="AH346" s="27"/>
      <c r="AI346" s="44"/>
      <c r="AJ346" s="44"/>
      <c r="AK346" s="27"/>
      <c r="AL346" s="208">
        <v>46161</v>
      </c>
      <c r="AM346" s="44"/>
      <c r="AN346" s="44"/>
      <c r="AO346" s="44"/>
      <c r="AP346" s="44"/>
      <c r="AQ346" s="7">
        <f t="shared" si="68"/>
        <v>92254</v>
      </c>
      <c r="AR346" s="3">
        <f>34*1</f>
        <v>34</v>
      </c>
      <c r="AS346" s="8">
        <f t="shared" si="69"/>
        <v>2713.3529411764707</v>
      </c>
    </row>
    <row r="347" spans="1:45" x14ac:dyDescent="0.2">
      <c r="A347" s="129"/>
      <c r="B347" s="132"/>
      <c r="C347" s="53" t="s">
        <v>116</v>
      </c>
      <c r="D347" s="52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06" t="s">
        <v>147</v>
      </c>
      <c r="T347" s="27"/>
      <c r="U347" s="27"/>
      <c r="V347" s="27"/>
      <c r="W347" s="27"/>
      <c r="X347" s="27"/>
      <c r="Y347" s="27"/>
      <c r="Z347" s="27"/>
      <c r="AA347" s="27"/>
      <c r="AB347" s="27"/>
      <c r="AC347" s="208">
        <v>46093</v>
      </c>
      <c r="AD347" s="27"/>
      <c r="AE347" s="27"/>
      <c r="AF347" s="27"/>
      <c r="AG347" s="27"/>
      <c r="AH347" s="27"/>
      <c r="AI347" s="44"/>
      <c r="AJ347" s="44"/>
      <c r="AK347" s="27"/>
      <c r="AL347" s="208">
        <v>46161</v>
      </c>
      <c r="AM347" s="44"/>
      <c r="AN347" s="44"/>
      <c r="AO347" s="44"/>
      <c r="AP347" s="44"/>
      <c r="AQ347" s="7">
        <f t="shared" si="68"/>
        <v>92254</v>
      </c>
      <c r="AR347" s="3">
        <f t="shared" ref="AR347:AR348" si="73">34*1</f>
        <v>34</v>
      </c>
      <c r="AS347" s="8">
        <f t="shared" si="69"/>
        <v>2713.3529411764707</v>
      </c>
    </row>
    <row r="348" spans="1:45" x14ac:dyDescent="0.2">
      <c r="A348" s="129"/>
      <c r="B348" s="133"/>
      <c r="C348" s="53" t="s">
        <v>117</v>
      </c>
      <c r="D348" s="52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06" t="s">
        <v>147</v>
      </c>
      <c r="T348" s="27"/>
      <c r="U348" s="27"/>
      <c r="V348" s="27"/>
      <c r="W348" s="27"/>
      <c r="X348" s="27"/>
      <c r="Y348" s="27"/>
      <c r="Z348" s="27"/>
      <c r="AA348" s="27"/>
      <c r="AB348" s="27"/>
      <c r="AC348" s="208">
        <v>46093</v>
      </c>
      <c r="AD348" s="27"/>
      <c r="AE348" s="27"/>
      <c r="AF348" s="27"/>
      <c r="AG348" s="27"/>
      <c r="AH348" s="27"/>
      <c r="AI348" s="44"/>
      <c r="AJ348" s="44"/>
      <c r="AK348" s="27"/>
      <c r="AL348" s="208">
        <v>46161</v>
      </c>
      <c r="AM348" s="44"/>
      <c r="AN348" s="44"/>
      <c r="AO348" s="44"/>
      <c r="AP348" s="44"/>
      <c r="AQ348" s="7">
        <f t="shared" si="68"/>
        <v>92254</v>
      </c>
      <c r="AR348" s="3">
        <f t="shared" si="73"/>
        <v>34</v>
      </c>
      <c r="AS348" s="8">
        <f t="shared" si="69"/>
        <v>2713.3529411764707</v>
      </c>
    </row>
    <row r="349" spans="1:45" x14ac:dyDescent="0.2">
      <c r="A349" s="129"/>
      <c r="B349" s="131" t="s">
        <v>30</v>
      </c>
      <c r="C349" s="53" t="s">
        <v>115</v>
      </c>
      <c r="D349" s="52"/>
      <c r="E349" s="27"/>
      <c r="F349" s="27"/>
      <c r="G349" s="27"/>
      <c r="H349" s="27"/>
      <c r="I349" s="206" t="s">
        <v>229</v>
      </c>
      <c r="J349" s="27"/>
      <c r="K349" s="27"/>
      <c r="L349" s="27"/>
      <c r="M349" s="27"/>
      <c r="N349" s="27"/>
      <c r="O349" s="27"/>
      <c r="P349" s="27"/>
      <c r="Q349" s="27"/>
      <c r="R349" s="27"/>
      <c r="S349" s="206" t="s">
        <v>150</v>
      </c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06" t="s">
        <v>430</v>
      </c>
      <c r="AE349" s="27"/>
      <c r="AF349" s="208">
        <v>46122</v>
      </c>
      <c r="AG349" s="27"/>
      <c r="AH349" s="27"/>
      <c r="AI349" s="44"/>
      <c r="AJ349" s="44"/>
      <c r="AK349" s="27"/>
      <c r="AL349" s="208">
        <v>46162</v>
      </c>
      <c r="AM349" s="44"/>
      <c r="AN349" s="44"/>
      <c r="AO349" s="44"/>
      <c r="AP349" s="44"/>
      <c r="AQ349" s="7">
        <f t="shared" si="68"/>
        <v>92284</v>
      </c>
      <c r="AR349" s="3">
        <f>34*2</f>
        <v>68</v>
      </c>
      <c r="AS349" s="8">
        <f t="shared" si="69"/>
        <v>1357.1176470588234</v>
      </c>
    </row>
    <row r="350" spans="1:45" x14ac:dyDescent="0.2">
      <c r="A350" s="129"/>
      <c r="B350" s="132"/>
      <c r="C350" s="53" t="s">
        <v>116</v>
      </c>
      <c r="D350" s="52"/>
      <c r="E350" s="27"/>
      <c r="F350" s="27"/>
      <c r="G350" s="27"/>
      <c r="H350" s="27"/>
      <c r="I350" s="206" t="s">
        <v>230</v>
      </c>
      <c r="J350" s="27"/>
      <c r="K350" s="27"/>
      <c r="L350" s="27"/>
      <c r="M350" s="27"/>
      <c r="N350" s="27"/>
      <c r="O350" s="27"/>
      <c r="P350" s="27"/>
      <c r="Q350" s="27"/>
      <c r="R350" s="27"/>
      <c r="S350" s="206" t="s">
        <v>150</v>
      </c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06" t="s">
        <v>430</v>
      </c>
      <c r="AE350" s="27"/>
      <c r="AF350" s="208">
        <v>46122</v>
      </c>
      <c r="AG350" s="27"/>
      <c r="AH350" s="27"/>
      <c r="AI350" s="44"/>
      <c r="AJ350" s="44"/>
      <c r="AK350" s="27"/>
      <c r="AL350" s="208">
        <v>46162</v>
      </c>
      <c r="AM350" s="44"/>
      <c r="AN350" s="44"/>
      <c r="AO350" s="44"/>
      <c r="AP350" s="44"/>
      <c r="AQ350" s="7">
        <f t="shared" si="68"/>
        <v>92284</v>
      </c>
      <c r="AR350" s="3">
        <f t="shared" ref="AR350:AR351" si="74">34*2</f>
        <v>68</v>
      </c>
      <c r="AS350" s="8">
        <f t="shared" si="69"/>
        <v>1357.1176470588234</v>
      </c>
    </row>
    <row r="351" spans="1:45" x14ac:dyDescent="0.2">
      <c r="A351" s="129"/>
      <c r="B351" s="133"/>
      <c r="C351" s="53" t="s">
        <v>117</v>
      </c>
      <c r="D351" s="52"/>
      <c r="E351" s="27"/>
      <c r="F351" s="27"/>
      <c r="G351" s="27"/>
      <c r="H351" s="27"/>
      <c r="I351" s="206" t="s">
        <v>230</v>
      </c>
      <c r="J351" s="27"/>
      <c r="K351" s="27"/>
      <c r="L351" s="27"/>
      <c r="M351" s="27"/>
      <c r="N351" s="27"/>
      <c r="O351" s="27"/>
      <c r="P351" s="27"/>
      <c r="Q351" s="27"/>
      <c r="R351" s="27"/>
      <c r="S351" s="206" t="s">
        <v>150</v>
      </c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06" t="s">
        <v>430</v>
      </c>
      <c r="AE351" s="27"/>
      <c r="AF351" s="208">
        <v>46122</v>
      </c>
      <c r="AG351" s="27"/>
      <c r="AH351" s="27"/>
      <c r="AI351" s="44"/>
      <c r="AJ351" s="44"/>
      <c r="AK351" s="27"/>
      <c r="AL351" s="208">
        <v>46162</v>
      </c>
      <c r="AM351" s="44"/>
      <c r="AN351" s="44"/>
      <c r="AO351" s="44"/>
      <c r="AP351" s="44"/>
      <c r="AQ351" s="7">
        <f t="shared" si="68"/>
        <v>92284</v>
      </c>
      <c r="AR351" s="3">
        <f t="shared" si="74"/>
        <v>68</v>
      </c>
      <c r="AS351" s="8">
        <f t="shared" si="69"/>
        <v>1357.1176470588234</v>
      </c>
    </row>
    <row r="352" spans="1:45" x14ac:dyDescent="0.2">
      <c r="A352" s="129"/>
      <c r="B352" s="131" t="s">
        <v>34</v>
      </c>
      <c r="C352" s="53" t="s">
        <v>115</v>
      </c>
      <c r="D352" s="52"/>
      <c r="E352" s="27"/>
      <c r="F352" s="27"/>
      <c r="G352" s="27"/>
      <c r="H352" s="27"/>
      <c r="I352" s="27" t="s">
        <v>228</v>
      </c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08">
        <v>46048</v>
      </c>
      <c r="X352" s="27"/>
      <c r="Y352" s="27"/>
      <c r="Z352" s="27"/>
      <c r="AA352" s="27"/>
      <c r="AB352" s="27"/>
      <c r="AC352" s="27"/>
      <c r="AD352" s="208">
        <v>46099</v>
      </c>
      <c r="AE352" s="27"/>
      <c r="AF352" s="27"/>
      <c r="AG352" s="27"/>
      <c r="AH352" s="27"/>
      <c r="AI352" s="44"/>
      <c r="AJ352" s="44"/>
      <c r="AK352" s="208">
        <v>45792</v>
      </c>
      <c r="AL352" s="27"/>
      <c r="AM352" s="44"/>
      <c r="AN352" s="44"/>
      <c r="AO352" s="44"/>
      <c r="AP352" s="44"/>
      <c r="AQ352" s="7">
        <f t="shared" si="68"/>
        <v>137939</v>
      </c>
      <c r="AR352" s="3">
        <f>34*3</f>
        <v>102</v>
      </c>
      <c r="AS352" s="8">
        <f t="shared" si="69"/>
        <v>1352.3431372549019</v>
      </c>
    </row>
    <row r="353" spans="1:45" x14ac:dyDescent="0.2">
      <c r="A353" s="129"/>
      <c r="B353" s="132"/>
      <c r="C353" s="53" t="s">
        <v>116</v>
      </c>
      <c r="D353" s="52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08">
        <v>46048</v>
      </c>
      <c r="X353" s="27"/>
      <c r="Y353" s="27"/>
      <c r="Z353" s="27"/>
      <c r="AA353" s="27"/>
      <c r="AB353" s="27"/>
      <c r="AC353" s="27"/>
      <c r="AD353" s="208">
        <v>46099</v>
      </c>
      <c r="AE353" s="27"/>
      <c r="AF353" s="27"/>
      <c r="AG353" s="27"/>
      <c r="AH353" s="27"/>
      <c r="AI353" s="44"/>
      <c r="AJ353" s="44"/>
      <c r="AK353" s="208">
        <v>46157</v>
      </c>
      <c r="AL353" s="27"/>
      <c r="AM353" s="44"/>
      <c r="AN353" s="44"/>
      <c r="AO353" s="44"/>
      <c r="AP353" s="44"/>
      <c r="AQ353" s="7">
        <f t="shared" si="68"/>
        <v>138304</v>
      </c>
      <c r="AR353" s="3">
        <f t="shared" ref="AR353:AR354" si="75">34*3</f>
        <v>102</v>
      </c>
      <c r="AS353" s="8">
        <f t="shared" si="69"/>
        <v>1355.9215686274511</v>
      </c>
    </row>
    <row r="354" spans="1:45" x14ac:dyDescent="0.2">
      <c r="A354" s="129"/>
      <c r="B354" s="133"/>
      <c r="C354" s="53" t="s">
        <v>117</v>
      </c>
      <c r="D354" s="52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08">
        <v>46048</v>
      </c>
      <c r="X354" s="27"/>
      <c r="Y354" s="27"/>
      <c r="Z354" s="27"/>
      <c r="AA354" s="27"/>
      <c r="AB354" s="27"/>
      <c r="AC354" s="27"/>
      <c r="AD354" s="208">
        <v>46099</v>
      </c>
      <c r="AE354" s="27"/>
      <c r="AF354" s="27"/>
      <c r="AG354" s="27"/>
      <c r="AH354" s="27"/>
      <c r="AI354" s="44"/>
      <c r="AJ354" s="44"/>
      <c r="AK354" s="208">
        <v>46157</v>
      </c>
      <c r="AL354" s="27"/>
      <c r="AM354" s="44"/>
      <c r="AN354" s="44"/>
      <c r="AO354" s="44"/>
      <c r="AP354" s="44"/>
      <c r="AQ354" s="7">
        <f t="shared" si="68"/>
        <v>138304</v>
      </c>
      <c r="AR354" s="3">
        <f t="shared" si="75"/>
        <v>102</v>
      </c>
      <c r="AS354" s="8">
        <f t="shared" si="69"/>
        <v>1355.9215686274511</v>
      </c>
    </row>
    <row r="355" spans="1:45" ht="25.5" x14ac:dyDescent="0.2">
      <c r="A355" s="129"/>
      <c r="B355" s="130" t="s">
        <v>37</v>
      </c>
      <c r="C355" s="53" t="s">
        <v>115</v>
      </c>
      <c r="D355" s="52"/>
      <c r="E355" s="27"/>
      <c r="F355" s="27"/>
      <c r="G355" s="206" t="s">
        <v>189</v>
      </c>
      <c r="H355" s="27"/>
      <c r="I355" s="27"/>
      <c r="J355" s="27"/>
      <c r="K355" s="27"/>
      <c r="L355" s="206" t="s">
        <v>277</v>
      </c>
      <c r="M355" s="27"/>
      <c r="N355" s="27"/>
      <c r="O355" s="206" t="s">
        <v>190</v>
      </c>
      <c r="P355" s="27"/>
      <c r="Q355" s="27"/>
      <c r="R355" s="27"/>
      <c r="S355" s="206" t="s">
        <v>278</v>
      </c>
      <c r="T355" s="27"/>
      <c r="U355" s="27"/>
      <c r="V355" s="27"/>
      <c r="W355" s="27"/>
      <c r="X355" s="27"/>
      <c r="Y355" s="206" t="s">
        <v>387</v>
      </c>
      <c r="Z355" s="27"/>
      <c r="AA355" s="27"/>
      <c r="AB355" s="27"/>
      <c r="AC355" s="27"/>
      <c r="AD355" s="27"/>
      <c r="AE355" s="27"/>
      <c r="AF355" s="27"/>
      <c r="AG355" s="27"/>
      <c r="AH355" s="27"/>
      <c r="AI355" s="214" t="s">
        <v>433</v>
      </c>
      <c r="AJ355" s="44"/>
      <c r="AK355" s="27"/>
      <c r="AL355" s="27"/>
      <c r="AM355" s="44"/>
      <c r="AN355" s="44"/>
      <c r="AO355" s="44"/>
      <c r="AP355" s="44"/>
      <c r="AQ355" s="7">
        <f t="shared" si="68"/>
        <v>0</v>
      </c>
      <c r="AR355" s="3">
        <f>34*2</f>
        <v>68</v>
      </c>
      <c r="AS355" s="8">
        <f t="shared" si="69"/>
        <v>0</v>
      </c>
    </row>
    <row r="356" spans="1:45" ht="25.5" x14ac:dyDescent="0.2">
      <c r="A356" s="129"/>
      <c r="B356" s="130"/>
      <c r="C356" s="53" t="s">
        <v>116</v>
      </c>
      <c r="D356" s="52"/>
      <c r="E356" s="27"/>
      <c r="F356" s="27"/>
      <c r="G356" s="206" t="s">
        <v>189</v>
      </c>
      <c r="H356" s="27"/>
      <c r="I356" s="27"/>
      <c r="J356" s="27"/>
      <c r="K356" s="27"/>
      <c r="L356" s="206" t="s">
        <v>277</v>
      </c>
      <c r="M356" s="27"/>
      <c r="N356" s="27"/>
      <c r="O356" s="206" t="s">
        <v>191</v>
      </c>
      <c r="P356" s="27"/>
      <c r="Q356" s="27"/>
      <c r="R356" s="27"/>
      <c r="S356" s="206" t="s">
        <v>278</v>
      </c>
      <c r="T356" s="27"/>
      <c r="U356" s="27"/>
      <c r="V356" s="27"/>
      <c r="W356" s="27"/>
      <c r="X356" s="27"/>
      <c r="Y356" s="206" t="s">
        <v>387</v>
      </c>
      <c r="Z356" s="27"/>
      <c r="AA356" s="27"/>
      <c r="AB356" s="27"/>
      <c r="AC356" s="27"/>
      <c r="AD356" s="27"/>
      <c r="AE356" s="27"/>
      <c r="AF356" s="27"/>
      <c r="AG356" s="27"/>
      <c r="AH356" s="27"/>
      <c r="AI356" s="214" t="s">
        <v>433</v>
      </c>
      <c r="AJ356" s="44"/>
      <c r="AK356" s="27"/>
      <c r="AL356" s="27"/>
      <c r="AM356" s="44"/>
      <c r="AN356" s="44"/>
      <c r="AO356" s="44"/>
      <c r="AP356" s="44"/>
      <c r="AQ356" s="7">
        <f t="shared" si="68"/>
        <v>0</v>
      </c>
      <c r="AR356" s="3">
        <f t="shared" ref="AR356:AR360" si="76">34*2</f>
        <v>68</v>
      </c>
      <c r="AS356" s="8">
        <f t="shared" si="69"/>
        <v>0</v>
      </c>
    </row>
    <row r="357" spans="1:45" ht="25.5" x14ac:dyDescent="0.2">
      <c r="A357" s="129"/>
      <c r="B357" s="130"/>
      <c r="C357" s="53" t="s">
        <v>117</v>
      </c>
      <c r="D357" s="52"/>
      <c r="E357" s="27"/>
      <c r="F357" s="27"/>
      <c r="G357" s="206" t="s">
        <v>189</v>
      </c>
      <c r="H357" s="27"/>
      <c r="I357" s="27"/>
      <c r="J357" s="27"/>
      <c r="K357" s="27"/>
      <c r="L357" s="206" t="s">
        <v>277</v>
      </c>
      <c r="M357" s="27"/>
      <c r="N357" s="27"/>
      <c r="O357" s="206" t="s">
        <v>191</v>
      </c>
      <c r="P357" s="27"/>
      <c r="Q357" s="27"/>
      <c r="R357" s="27"/>
      <c r="S357" s="206" t="s">
        <v>278</v>
      </c>
      <c r="T357" s="27"/>
      <c r="U357" s="27"/>
      <c r="V357" s="27"/>
      <c r="W357" s="27"/>
      <c r="X357" s="27"/>
      <c r="Y357" s="206" t="s">
        <v>387</v>
      </c>
      <c r="Z357" s="27"/>
      <c r="AA357" s="27"/>
      <c r="AB357" s="27"/>
      <c r="AC357" s="27"/>
      <c r="AD357" s="27"/>
      <c r="AE357" s="27"/>
      <c r="AF357" s="27"/>
      <c r="AG357" s="27"/>
      <c r="AH357" s="27"/>
      <c r="AI357" s="214" t="s">
        <v>433</v>
      </c>
      <c r="AJ357" s="44"/>
      <c r="AK357" s="27"/>
      <c r="AL357" s="27"/>
      <c r="AM357" s="44"/>
      <c r="AN357" s="44"/>
      <c r="AO357" s="44"/>
      <c r="AP357" s="44"/>
      <c r="AQ357" s="7">
        <f t="shared" si="68"/>
        <v>0</v>
      </c>
      <c r="AR357" s="3">
        <f t="shared" si="76"/>
        <v>68</v>
      </c>
      <c r="AS357" s="8">
        <f t="shared" si="69"/>
        <v>0</v>
      </c>
    </row>
    <row r="358" spans="1:45" x14ac:dyDescent="0.2">
      <c r="A358" s="129"/>
      <c r="B358" s="130" t="s">
        <v>29</v>
      </c>
      <c r="C358" s="53" t="s">
        <v>115</v>
      </c>
      <c r="D358" s="52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44"/>
      <c r="AJ358" s="44"/>
      <c r="AK358" s="27"/>
      <c r="AL358" s="27"/>
      <c r="AM358" s="44"/>
      <c r="AN358" s="44"/>
      <c r="AO358" s="44"/>
      <c r="AP358" s="44"/>
      <c r="AQ358" s="7">
        <f t="shared" si="68"/>
        <v>0</v>
      </c>
      <c r="AR358" s="3">
        <f t="shared" si="76"/>
        <v>68</v>
      </c>
      <c r="AS358" s="8">
        <f t="shared" si="69"/>
        <v>0</v>
      </c>
    </row>
    <row r="359" spans="1:45" x14ac:dyDescent="0.2">
      <c r="A359" s="129"/>
      <c r="B359" s="130"/>
      <c r="C359" s="53" t="s">
        <v>116</v>
      </c>
      <c r="D359" s="52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44"/>
      <c r="AJ359" s="44"/>
      <c r="AK359" s="27"/>
      <c r="AL359" s="27"/>
      <c r="AM359" s="44"/>
      <c r="AN359" s="44"/>
      <c r="AO359" s="44"/>
      <c r="AP359" s="44"/>
      <c r="AQ359" s="7">
        <f t="shared" si="68"/>
        <v>0</v>
      </c>
      <c r="AR359" s="3">
        <f t="shared" si="76"/>
        <v>68</v>
      </c>
      <c r="AS359" s="8">
        <f t="shared" si="69"/>
        <v>0</v>
      </c>
    </row>
    <row r="360" spans="1:45" x14ac:dyDescent="0.2">
      <c r="A360" s="129"/>
      <c r="B360" s="130"/>
      <c r="C360" s="53" t="s">
        <v>117</v>
      </c>
      <c r="D360" s="52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44"/>
      <c r="AJ360" s="44"/>
      <c r="AK360" s="27"/>
      <c r="AL360" s="27"/>
      <c r="AM360" s="44"/>
      <c r="AN360" s="44"/>
      <c r="AO360" s="44"/>
      <c r="AP360" s="44"/>
      <c r="AQ360" s="7">
        <f t="shared" si="68"/>
        <v>0</v>
      </c>
      <c r="AR360" s="3">
        <f t="shared" si="76"/>
        <v>68</v>
      </c>
      <c r="AS360" s="8">
        <f t="shared" si="69"/>
        <v>0</v>
      </c>
    </row>
    <row r="361" spans="1:45" x14ac:dyDescent="0.2">
      <c r="A361" s="129"/>
      <c r="B361" s="130" t="s">
        <v>88</v>
      </c>
      <c r="C361" s="53" t="s">
        <v>115</v>
      </c>
      <c r="D361" s="52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44"/>
      <c r="AJ361" s="44"/>
      <c r="AK361" s="27"/>
      <c r="AL361" s="27"/>
      <c r="AM361" s="44"/>
      <c r="AN361" s="44"/>
      <c r="AO361" s="44"/>
      <c r="AP361" s="44"/>
      <c r="AQ361" s="7">
        <f t="shared" si="68"/>
        <v>0</v>
      </c>
      <c r="AR361" s="3">
        <f>34*1</f>
        <v>34</v>
      </c>
      <c r="AS361" s="8">
        <f t="shared" si="69"/>
        <v>0</v>
      </c>
    </row>
    <row r="362" spans="1:45" x14ac:dyDescent="0.2">
      <c r="A362" s="129"/>
      <c r="B362" s="130"/>
      <c r="C362" s="53" t="s">
        <v>116</v>
      </c>
      <c r="D362" s="52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44"/>
      <c r="AJ362" s="44"/>
      <c r="AK362" s="27"/>
      <c r="AL362" s="27"/>
      <c r="AM362" s="44"/>
      <c r="AN362" s="44"/>
      <c r="AO362" s="44"/>
      <c r="AP362" s="44"/>
      <c r="AQ362" s="7">
        <f t="shared" si="68"/>
        <v>0</v>
      </c>
      <c r="AR362" s="3">
        <f t="shared" ref="AR362:AR366" si="77">34*1</f>
        <v>34</v>
      </c>
      <c r="AS362" s="8">
        <f t="shared" si="69"/>
        <v>0</v>
      </c>
    </row>
    <row r="363" spans="1:45" x14ac:dyDescent="0.2">
      <c r="A363" s="129"/>
      <c r="B363" s="130"/>
      <c r="C363" s="53" t="s">
        <v>117</v>
      </c>
      <c r="D363" s="52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44"/>
      <c r="AJ363" s="44"/>
      <c r="AK363" s="27"/>
      <c r="AL363" s="27"/>
      <c r="AM363" s="44"/>
      <c r="AN363" s="44"/>
      <c r="AO363" s="44"/>
      <c r="AP363" s="44"/>
      <c r="AQ363" s="7">
        <f t="shared" si="68"/>
        <v>0</v>
      </c>
      <c r="AR363" s="3">
        <f t="shared" si="77"/>
        <v>34</v>
      </c>
      <c r="AS363" s="8">
        <f t="shared" si="69"/>
        <v>0</v>
      </c>
    </row>
    <row r="364" spans="1:45" x14ac:dyDescent="0.2">
      <c r="A364" s="129"/>
      <c r="B364" s="130" t="s">
        <v>111</v>
      </c>
      <c r="C364" s="53" t="s">
        <v>115</v>
      </c>
      <c r="D364" s="52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44"/>
      <c r="AJ364" s="44"/>
      <c r="AK364" s="27"/>
      <c r="AL364" s="27"/>
      <c r="AM364" s="44"/>
      <c r="AN364" s="44"/>
      <c r="AO364" s="44"/>
      <c r="AP364" s="44"/>
      <c r="AQ364" s="7">
        <f t="shared" si="68"/>
        <v>0</v>
      </c>
      <c r="AR364" s="3">
        <f t="shared" si="77"/>
        <v>34</v>
      </c>
      <c r="AS364" s="8">
        <f t="shared" si="69"/>
        <v>0</v>
      </c>
    </row>
    <row r="365" spans="1:45" x14ac:dyDescent="0.2">
      <c r="A365" s="129"/>
      <c r="B365" s="130"/>
      <c r="C365" s="53" t="s">
        <v>116</v>
      </c>
      <c r="D365" s="52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4"/>
      <c r="AJ365" s="44"/>
      <c r="AK365" s="27"/>
      <c r="AL365" s="27"/>
      <c r="AM365" s="44"/>
      <c r="AN365" s="44"/>
      <c r="AO365" s="44"/>
      <c r="AP365" s="44"/>
      <c r="AQ365" s="7">
        <f t="shared" si="68"/>
        <v>0</v>
      </c>
      <c r="AR365" s="3">
        <f t="shared" si="77"/>
        <v>34</v>
      </c>
      <c r="AS365" s="8">
        <f t="shared" si="69"/>
        <v>0</v>
      </c>
    </row>
    <row r="366" spans="1:45" x14ac:dyDescent="0.2">
      <c r="A366" s="129"/>
      <c r="B366" s="130"/>
      <c r="C366" s="53" t="s">
        <v>117</v>
      </c>
      <c r="D366" s="52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44"/>
      <c r="AJ366" s="44"/>
      <c r="AK366" s="27"/>
      <c r="AL366" s="27"/>
      <c r="AM366" s="44"/>
      <c r="AN366" s="44"/>
      <c r="AO366" s="44"/>
      <c r="AP366" s="44"/>
      <c r="AQ366" s="7">
        <f t="shared" si="68"/>
        <v>0</v>
      </c>
      <c r="AR366" s="3">
        <f t="shared" si="77"/>
        <v>34</v>
      </c>
      <c r="AS366" s="8">
        <f t="shared" si="69"/>
        <v>0</v>
      </c>
    </row>
    <row r="367" spans="1:45" ht="12.75" customHeight="1" x14ac:dyDescent="0.2">
      <c r="A367" s="129"/>
      <c r="B367" s="130" t="s">
        <v>75</v>
      </c>
      <c r="C367" s="53" t="s">
        <v>115</v>
      </c>
      <c r="D367" s="54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43"/>
      <c r="U367" s="27"/>
      <c r="V367" s="27"/>
      <c r="W367" s="27"/>
      <c r="X367" s="27"/>
      <c r="Y367" s="27"/>
      <c r="Z367" s="27"/>
      <c r="AA367" s="27"/>
      <c r="AB367" s="27"/>
      <c r="AC367" s="27"/>
      <c r="AD367" s="43"/>
      <c r="AE367" s="27"/>
      <c r="AF367" s="27"/>
      <c r="AG367" s="27"/>
      <c r="AH367" s="27"/>
      <c r="AI367" s="44"/>
      <c r="AJ367" s="44"/>
      <c r="AK367" s="27"/>
      <c r="AL367" s="27"/>
      <c r="AM367" s="44"/>
      <c r="AN367" s="44"/>
      <c r="AO367" s="44"/>
      <c r="AP367" s="44"/>
      <c r="AQ367" s="7">
        <f t="shared" si="68"/>
        <v>0</v>
      </c>
      <c r="AR367" s="3">
        <f>34*2</f>
        <v>68</v>
      </c>
      <c r="AS367" s="8">
        <f t="shared" si="69"/>
        <v>0</v>
      </c>
    </row>
    <row r="368" spans="1:45" ht="12.75" customHeight="1" x14ac:dyDescent="0.2">
      <c r="A368" s="129"/>
      <c r="B368" s="130"/>
      <c r="C368" s="53" t="s">
        <v>116</v>
      </c>
      <c r="D368" s="54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45"/>
      <c r="T368" s="43"/>
      <c r="U368" s="27"/>
      <c r="V368" s="27"/>
      <c r="W368" s="27"/>
      <c r="X368" s="27"/>
      <c r="Y368" s="27"/>
      <c r="Z368" s="27"/>
      <c r="AA368" s="27"/>
      <c r="AB368" s="27"/>
      <c r="AC368" s="45"/>
      <c r="AD368" s="43"/>
      <c r="AE368" s="27"/>
      <c r="AF368" s="27"/>
      <c r="AG368" s="27"/>
      <c r="AH368" s="27"/>
      <c r="AI368" s="44"/>
      <c r="AJ368" s="44"/>
      <c r="AK368" s="27"/>
      <c r="AL368" s="27"/>
      <c r="AM368" s="44"/>
      <c r="AN368" s="44"/>
      <c r="AO368" s="44"/>
      <c r="AP368" s="44"/>
      <c r="AQ368" s="7">
        <f t="shared" si="68"/>
        <v>0</v>
      </c>
      <c r="AR368" s="3">
        <f t="shared" ref="AR368:AR369" si="78">34*2</f>
        <v>68</v>
      </c>
      <c r="AS368" s="8">
        <f t="shared" si="69"/>
        <v>0</v>
      </c>
    </row>
    <row r="369" spans="1:45" ht="12.75" customHeight="1" x14ac:dyDescent="0.2">
      <c r="A369" s="129"/>
      <c r="B369" s="130"/>
      <c r="C369" s="53" t="s">
        <v>117</v>
      </c>
      <c r="D369" s="52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43"/>
      <c r="T369" s="27"/>
      <c r="U369" s="27"/>
      <c r="V369" s="27"/>
      <c r="W369" s="27"/>
      <c r="X369" s="27"/>
      <c r="Y369" s="27"/>
      <c r="Z369" s="27"/>
      <c r="AA369" s="27"/>
      <c r="AB369" s="27"/>
      <c r="AC369" s="43"/>
      <c r="AD369" s="27"/>
      <c r="AE369" s="27"/>
      <c r="AF369" s="27"/>
      <c r="AG369" s="27"/>
      <c r="AH369" s="27"/>
      <c r="AI369" s="44"/>
      <c r="AJ369" s="44"/>
      <c r="AK369" s="27"/>
      <c r="AL369" s="27"/>
      <c r="AM369" s="44"/>
      <c r="AN369" s="44"/>
      <c r="AO369" s="44"/>
      <c r="AP369" s="44"/>
      <c r="AQ369" s="7">
        <f t="shared" si="68"/>
        <v>0</v>
      </c>
      <c r="AR369" s="3">
        <f t="shared" si="78"/>
        <v>68</v>
      </c>
      <c r="AS369" s="8">
        <f t="shared" si="69"/>
        <v>0</v>
      </c>
    </row>
    <row r="370" spans="1:45" ht="27" customHeight="1" x14ac:dyDescent="0.2">
      <c r="A370" s="69"/>
      <c r="B370" s="70"/>
      <c r="C370" s="70"/>
      <c r="D370" s="70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  <c r="AE370" s="68"/>
      <c r="AF370" s="68"/>
      <c r="AG370" s="68"/>
      <c r="AH370" s="68"/>
      <c r="AI370" s="68"/>
      <c r="AJ370" s="68"/>
      <c r="AK370" s="68"/>
      <c r="AL370" s="68"/>
      <c r="AM370" s="69"/>
      <c r="AN370" s="69"/>
      <c r="AO370" s="69"/>
      <c r="AP370" s="69"/>
      <c r="AQ370" s="69"/>
      <c r="AR370" s="69"/>
      <c r="AS370" s="69"/>
    </row>
    <row r="371" spans="1:45" ht="111.75" customHeight="1" x14ac:dyDescent="0.2">
      <c r="A371" s="140" t="s">
        <v>41</v>
      </c>
      <c r="B371" s="141"/>
      <c r="C371" s="141"/>
      <c r="D371" s="142"/>
      <c r="E371" s="179" t="s">
        <v>40</v>
      </c>
      <c r="F371" s="179"/>
      <c r="G371" s="179"/>
      <c r="H371" s="179"/>
      <c r="I371" s="179"/>
      <c r="J371" s="179"/>
      <c r="K371" s="179"/>
      <c r="L371" s="179"/>
      <c r="M371" s="179"/>
      <c r="N371" s="179"/>
      <c r="O371" s="179"/>
      <c r="P371" s="179"/>
      <c r="Q371" s="179"/>
      <c r="R371" s="179"/>
      <c r="S371" s="179"/>
      <c r="T371" s="179"/>
      <c r="U371" s="179"/>
      <c r="V371" s="179"/>
      <c r="W371" s="179"/>
      <c r="X371" s="179"/>
      <c r="Y371" s="179"/>
      <c r="Z371" s="179"/>
      <c r="AA371" s="179"/>
      <c r="AB371" s="179"/>
      <c r="AC371" s="179"/>
      <c r="AD371" s="179"/>
      <c r="AE371" s="179"/>
      <c r="AF371" s="179"/>
      <c r="AG371" s="179"/>
      <c r="AH371" s="179"/>
      <c r="AI371" s="179"/>
      <c r="AJ371" s="179"/>
      <c r="AK371" s="179"/>
      <c r="AL371" s="179"/>
      <c r="AM371" s="179"/>
      <c r="AN371" s="179"/>
      <c r="AO371" s="179"/>
      <c r="AP371" s="179"/>
      <c r="AQ371" s="160" t="s">
        <v>20</v>
      </c>
      <c r="AR371" s="183" t="s">
        <v>22</v>
      </c>
      <c r="AS371" s="184" t="s">
        <v>21</v>
      </c>
    </row>
    <row r="372" spans="1:45" ht="12.75" customHeight="1" x14ac:dyDescent="0.2">
      <c r="A372" s="134" t="s">
        <v>0</v>
      </c>
      <c r="B372" s="135"/>
      <c r="C372" s="136"/>
      <c r="D372" s="23" t="s">
        <v>18</v>
      </c>
      <c r="E372" s="130" t="s">
        <v>1</v>
      </c>
      <c r="F372" s="130"/>
      <c r="G372" s="130"/>
      <c r="H372" s="130"/>
      <c r="I372" s="130" t="s">
        <v>2</v>
      </c>
      <c r="J372" s="130"/>
      <c r="K372" s="130"/>
      <c r="L372" s="130"/>
      <c r="M372" s="130" t="s">
        <v>3</v>
      </c>
      <c r="N372" s="130"/>
      <c r="O372" s="130"/>
      <c r="P372" s="130"/>
      <c r="Q372" s="130" t="s">
        <v>4</v>
      </c>
      <c r="R372" s="130"/>
      <c r="S372" s="130"/>
      <c r="T372" s="130"/>
      <c r="U372" s="130" t="s">
        <v>5</v>
      </c>
      <c r="V372" s="130"/>
      <c r="W372" s="130"/>
      <c r="X372" s="130" t="s">
        <v>6</v>
      </c>
      <c r="Y372" s="130"/>
      <c r="Z372" s="130"/>
      <c r="AA372" s="130"/>
      <c r="AB372" s="130" t="s">
        <v>7</v>
      </c>
      <c r="AC372" s="130"/>
      <c r="AD372" s="130"/>
      <c r="AE372" s="130" t="s">
        <v>8</v>
      </c>
      <c r="AF372" s="130"/>
      <c r="AG372" s="130"/>
      <c r="AH372" s="130"/>
      <c r="AI372" s="130"/>
      <c r="AJ372" s="130" t="s">
        <v>9</v>
      </c>
      <c r="AK372" s="130"/>
      <c r="AL372" s="130"/>
      <c r="AM372" s="130" t="s">
        <v>10</v>
      </c>
      <c r="AN372" s="130"/>
      <c r="AO372" s="130"/>
      <c r="AP372" s="130"/>
      <c r="AQ372" s="160"/>
      <c r="AR372" s="183"/>
      <c r="AS372" s="184"/>
    </row>
    <row r="373" spans="1:45" x14ac:dyDescent="0.2">
      <c r="A373" s="137"/>
      <c r="B373" s="138"/>
      <c r="C373" s="139"/>
      <c r="D373" s="23" t="s">
        <v>19</v>
      </c>
      <c r="E373" s="5">
        <v>1</v>
      </c>
      <c r="F373" s="5">
        <v>2</v>
      </c>
      <c r="G373" s="5">
        <v>3</v>
      </c>
      <c r="H373" s="5">
        <v>4</v>
      </c>
      <c r="I373" s="5">
        <v>5</v>
      </c>
      <c r="J373" s="5">
        <v>6</v>
      </c>
      <c r="K373" s="10">
        <v>7</v>
      </c>
      <c r="L373" s="5">
        <v>8</v>
      </c>
      <c r="M373" s="5">
        <v>9</v>
      </c>
      <c r="N373" s="5">
        <v>10</v>
      </c>
      <c r="O373" s="5">
        <v>11</v>
      </c>
      <c r="P373" s="5">
        <v>12</v>
      </c>
      <c r="Q373" s="5">
        <v>13</v>
      </c>
      <c r="R373" s="5">
        <v>14</v>
      </c>
      <c r="S373" s="5">
        <v>15</v>
      </c>
      <c r="T373" s="5">
        <v>16</v>
      </c>
      <c r="U373" s="5">
        <v>17</v>
      </c>
      <c r="V373" s="5">
        <v>18</v>
      </c>
      <c r="W373" s="5">
        <v>19</v>
      </c>
      <c r="X373" s="5">
        <v>20</v>
      </c>
      <c r="Y373" s="5">
        <v>21</v>
      </c>
      <c r="Z373" s="5">
        <v>22</v>
      </c>
      <c r="AA373" s="5">
        <v>23</v>
      </c>
      <c r="AB373" s="5">
        <v>24</v>
      </c>
      <c r="AC373" s="5">
        <v>25</v>
      </c>
      <c r="AD373" s="5">
        <v>26</v>
      </c>
      <c r="AE373" s="5">
        <v>27</v>
      </c>
      <c r="AF373" s="5">
        <v>28</v>
      </c>
      <c r="AG373" s="5">
        <v>29</v>
      </c>
      <c r="AH373" s="5">
        <v>30</v>
      </c>
      <c r="AI373" s="5">
        <v>31</v>
      </c>
      <c r="AJ373" s="5">
        <v>32</v>
      </c>
      <c r="AK373" s="5">
        <v>33</v>
      </c>
      <c r="AL373" s="5">
        <v>34</v>
      </c>
      <c r="AM373" s="5">
        <v>35</v>
      </c>
      <c r="AN373" s="5">
        <v>36</v>
      </c>
      <c r="AO373" s="5">
        <v>37</v>
      </c>
      <c r="AP373" s="5">
        <v>38</v>
      </c>
      <c r="AQ373" s="160"/>
      <c r="AR373" s="183"/>
      <c r="AS373" s="184"/>
    </row>
    <row r="374" spans="1:45" x14ac:dyDescent="0.2">
      <c r="A374" s="129" t="s">
        <v>25</v>
      </c>
      <c r="B374" s="131" t="s">
        <v>13</v>
      </c>
      <c r="C374" s="55" t="s">
        <v>118</v>
      </c>
      <c r="D374" s="54"/>
      <c r="E374" s="4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06" t="s">
        <v>144</v>
      </c>
      <c r="R374" s="103"/>
      <c r="S374" s="27"/>
      <c r="T374" s="27"/>
      <c r="U374" s="206" t="s">
        <v>368</v>
      </c>
      <c r="V374" s="27"/>
      <c r="W374" s="27"/>
      <c r="X374" s="27"/>
      <c r="Y374" s="27"/>
      <c r="Z374" s="27"/>
      <c r="AA374" s="27"/>
      <c r="AB374" s="27"/>
      <c r="AC374" s="206" t="s">
        <v>369</v>
      </c>
      <c r="AD374" s="27"/>
      <c r="AE374" s="27"/>
      <c r="AF374" s="27"/>
      <c r="AG374" s="27"/>
      <c r="AH374" s="27"/>
      <c r="AI374" s="27"/>
      <c r="AJ374" s="206" t="s">
        <v>361</v>
      </c>
      <c r="AK374" s="27"/>
      <c r="AL374" s="27"/>
      <c r="AM374" s="44"/>
      <c r="AN374" s="44"/>
      <c r="AO374" s="44"/>
      <c r="AP374" s="44"/>
      <c r="AQ374" s="7">
        <f t="shared" ref="AQ374:AQ421" si="79">SUM(E374:AP374)</f>
        <v>0</v>
      </c>
      <c r="AR374" s="83">
        <f>34*2</f>
        <v>68</v>
      </c>
      <c r="AS374" s="8">
        <f t="shared" ref="AS374:AS421" si="80">AQ374/AR374</f>
        <v>0</v>
      </c>
    </row>
    <row r="375" spans="1:45" x14ac:dyDescent="0.2">
      <c r="A375" s="129"/>
      <c r="B375" s="132"/>
      <c r="C375" s="55" t="s">
        <v>119</v>
      </c>
      <c r="D375" s="54"/>
      <c r="E375" s="4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44"/>
      <c r="AN375" s="44"/>
      <c r="AO375" s="44"/>
      <c r="AP375" s="44"/>
      <c r="AQ375" s="7">
        <f t="shared" si="79"/>
        <v>0</v>
      </c>
      <c r="AR375" s="83">
        <f t="shared" ref="AR375:AR376" si="81">34*2</f>
        <v>68</v>
      </c>
      <c r="AS375" s="8">
        <f t="shared" si="80"/>
        <v>0</v>
      </c>
    </row>
    <row r="376" spans="1:45" x14ac:dyDescent="0.2">
      <c r="A376" s="129"/>
      <c r="B376" s="133"/>
      <c r="C376" s="55" t="s">
        <v>120</v>
      </c>
      <c r="D376" s="54"/>
      <c r="E376" s="4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44"/>
      <c r="AN376" s="44"/>
      <c r="AO376" s="44"/>
      <c r="AP376" s="44"/>
      <c r="AQ376" s="7">
        <f t="shared" si="79"/>
        <v>0</v>
      </c>
      <c r="AR376" s="83">
        <f t="shared" si="81"/>
        <v>68</v>
      </c>
      <c r="AS376" s="8">
        <f t="shared" si="80"/>
        <v>0</v>
      </c>
    </row>
    <row r="377" spans="1:45" x14ac:dyDescent="0.2">
      <c r="A377" s="129"/>
      <c r="B377" s="131" t="s">
        <v>27</v>
      </c>
      <c r="C377" s="55" t="s">
        <v>118</v>
      </c>
      <c r="D377" s="54"/>
      <c r="E377" s="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06" t="s">
        <v>354</v>
      </c>
      <c r="AH377" s="27"/>
      <c r="AI377" s="27"/>
      <c r="AJ377" s="27"/>
      <c r="AK377" s="27"/>
      <c r="AL377" s="27"/>
      <c r="AM377" s="44"/>
      <c r="AN377" s="44"/>
      <c r="AO377" s="44"/>
      <c r="AP377" s="44"/>
      <c r="AQ377" s="7">
        <f t="shared" si="79"/>
        <v>0</v>
      </c>
      <c r="AR377" s="83">
        <f>34*3</f>
        <v>102</v>
      </c>
      <c r="AS377" s="8">
        <f t="shared" si="80"/>
        <v>0</v>
      </c>
    </row>
    <row r="378" spans="1:45" ht="15" customHeight="1" x14ac:dyDescent="0.2">
      <c r="A378" s="129"/>
      <c r="B378" s="132"/>
      <c r="C378" s="55" t="s">
        <v>119</v>
      </c>
      <c r="D378" s="52"/>
      <c r="E378" s="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44"/>
      <c r="AN378" s="44"/>
      <c r="AO378" s="44"/>
      <c r="AP378" s="44"/>
      <c r="AQ378" s="7">
        <f t="shared" si="79"/>
        <v>0</v>
      </c>
      <c r="AR378" s="83">
        <f t="shared" ref="AR378:AR382" si="82">34*3</f>
        <v>102</v>
      </c>
      <c r="AS378" s="8">
        <f t="shared" si="80"/>
        <v>0</v>
      </c>
    </row>
    <row r="379" spans="1:45" x14ac:dyDescent="0.2">
      <c r="A379" s="129"/>
      <c r="B379" s="133"/>
      <c r="C379" s="55" t="s">
        <v>120</v>
      </c>
      <c r="D379" s="54"/>
      <c r="E379" s="4"/>
      <c r="F379" s="27"/>
      <c r="G379" s="27"/>
      <c r="H379" s="27"/>
      <c r="I379" s="27"/>
      <c r="J379" s="27"/>
      <c r="K379" s="27"/>
      <c r="L379" s="206" t="s">
        <v>159</v>
      </c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44"/>
      <c r="AN379" s="44"/>
      <c r="AO379" s="44"/>
      <c r="AP379" s="44"/>
      <c r="AQ379" s="7">
        <f t="shared" si="79"/>
        <v>0</v>
      </c>
      <c r="AR379" s="83">
        <f t="shared" si="82"/>
        <v>102</v>
      </c>
      <c r="AS379" s="8">
        <f t="shared" si="80"/>
        <v>0</v>
      </c>
    </row>
    <row r="380" spans="1:45" x14ac:dyDescent="0.2">
      <c r="A380" s="129"/>
      <c r="B380" s="131" t="s">
        <v>12</v>
      </c>
      <c r="C380" s="55" t="s">
        <v>118</v>
      </c>
      <c r="D380" s="52"/>
      <c r="E380" s="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06" t="s">
        <v>384</v>
      </c>
      <c r="V380" s="27"/>
      <c r="W380" s="27"/>
      <c r="X380" s="27"/>
      <c r="Y380" s="206" t="s">
        <v>385</v>
      </c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06" t="s">
        <v>386</v>
      </c>
      <c r="AK380" s="27"/>
      <c r="AL380" s="27"/>
      <c r="AM380" s="44"/>
      <c r="AN380" s="44"/>
      <c r="AO380" s="44"/>
      <c r="AP380" s="44"/>
      <c r="AQ380" s="7">
        <f t="shared" si="79"/>
        <v>0</v>
      </c>
      <c r="AR380" s="83">
        <f t="shared" si="82"/>
        <v>102</v>
      </c>
      <c r="AS380" s="8">
        <f t="shared" si="80"/>
        <v>0</v>
      </c>
    </row>
    <row r="381" spans="1:45" x14ac:dyDescent="0.2">
      <c r="A381" s="129"/>
      <c r="B381" s="132"/>
      <c r="C381" s="55" t="s">
        <v>119</v>
      </c>
      <c r="D381" s="54"/>
      <c r="E381" s="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44"/>
      <c r="AN381" s="44"/>
      <c r="AO381" s="44"/>
      <c r="AP381" s="44"/>
      <c r="AQ381" s="7">
        <f t="shared" si="79"/>
        <v>0</v>
      </c>
      <c r="AR381" s="83">
        <f t="shared" si="82"/>
        <v>102</v>
      </c>
      <c r="AS381" s="8">
        <f t="shared" si="80"/>
        <v>0</v>
      </c>
    </row>
    <row r="382" spans="1:45" x14ac:dyDescent="0.2">
      <c r="A382" s="129"/>
      <c r="B382" s="133"/>
      <c r="C382" s="55" t="s">
        <v>120</v>
      </c>
      <c r="D382" s="54"/>
      <c r="E382" s="4"/>
      <c r="F382" s="27"/>
      <c r="G382" s="27"/>
      <c r="H382" s="27"/>
      <c r="I382" s="43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44"/>
      <c r="AN382" s="44"/>
      <c r="AO382" s="44"/>
      <c r="AP382" s="44"/>
      <c r="AQ382" s="7">
        <f t="shared" si="79"/>
        <v>0</v>
      </c>
      <c r="AR382" s="83">
        <f t="shared" si="82"/>
        <v>102</v>
      </c>
      <c r="AS382" s="8">
        <f t="shared" si="80"/>
        <v>0</v>
      </c>
    </row>
    <row r="383" spans="1:45" ht="14.25" customHeight="1" x14ac:dyDescent="0.2">
      <c r="A383" s="129"/>
      <c r="B383" s="131" t="s">
        <v>121</v>
      </c>
      <c r="C383" s="55" t="s">
        <v>118</v>
      </c>
      <c r="D383" s="54"/>
      <c r="E383" s="4"/>
      <c r="F383" s="27"/>
      <c r="G383" s="27"/>
      <c r="H383" s="45"/>
      <c r="I383" s="43"/>
      <c r="J383" s="206" t="s">
        <v>221</v>
      </c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06" t="s">
        <v>403</v>
      </c>
      <c r="Y383" s="27"/>
      <c r="Z383" s="27"/>
      <c r="AA383" s="27"/>
      <c r="AB383" s="27"/>
      <c r="AC383" s="27"/>
      <c r="AD383" s="206" t="s">
        <v>289</v>
      </c>
      <c r="AE383" s="27"/>
      <c r="AF383" s="27"/>
      <c r="AG383" s="27"/>
      <c r="AH383" s="27"/>
      <c r="AI383" s="27"/>
      <c r="AJ383" s="27"/>
      <c r="AK383" s="27"/>
      <c r="AL383" s="27"/>
      <c r="AM383" s="44"/>
      <c r="AN383" s="44"/>
      <c r="AO383" s="44"/>
      <c r="AP383" s="44"/>
      <c r="AQ383" s="7">
        <f t="shared" si="79"/>
        <v>0</v>
      </c>
      <c r="AR383" s="83">
        <f>34*2</f>
        <v>68</v>
      </c>
      <c r="AS383" s="8">
        <f t="shared" si="80"/>
        <v>0</v>
      </c>
    </row>
    <row r="384" spans="1:45" x14ac:dyDescent="0.2">
      <c r="A384" s="129"/>
      <c r="B384" s="132"/>
      <c r="C384" s="55" t="s">
        <v>119</v>
      </c>
      <c r="D384" s="82"/>
      <c r="E384" s="4"/>
      <c r="F384" s="27"/>
      <c r="G384" s="27"/>
      <c r="H384" s="43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44"/>
      <c r="AN384" s="44"/>
      <c r="AO384" s="44"/>
      <c r="AP384" s="44"/>
      <c r="AQ384" s="7">
        <f t="shared" si="79"/>
        <v>0</v>
      </c>
      <c r="AR384" s="83">
        <f t="shared" ref="AR384:AR391" si="83">34*2</f>
        <v>68</v>
      </c>
      <c r="AS384" s="8">
        <f t="shared" si="80"/>
        <v>0</v>
      </c>
    </row>
    <row r="385" spans="1:45" x14ac:dyDescent="0.2">
      <c r="A385" s="129"/>
      <c r="B385" s="133"/>
      <c r="C385" s="55" t="s">
        <v>120</v>
      </c>
      <c r="D385" s="54"/>
      <c r="E385" s="4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4"/>
      <c r="AJ385" s="44"/>
      <c r="AK385" s="27"/>
      <c r="AL385" s="27"/>
      <c r="AM385" s="44"/>
      <c r="AN385" s="44"/>
      <c r="AO385" s="44"/>
      <c r="AP385" s="44"/>
      <c r="AQ385" s="7">
        <f t="shared" si="79"/>
        <v>0</v>
      </c>
      <c r="AR385" s="83">
        <f t="shared" si="83"/>
        <v>68</v>
      </c>
      <c r="AS385" s="8">
        <f t="shared" si="80"/>
        <v>0</v>
      </c>
    </row>
    <row r="386" spans="1:45" x14ac:dyDescent="0.2">
      <c r="A386" s="129"/>
      <c r="B386" s="131" t="s">
        <v>103</v>
      </c>
      <c r="C386" s="55" t="s">
        <v>118</v>
      </c>
      <c r="D386" s="54"/>
      <c r="E386" s="4"/>
      <c r="F386" s="27"/>
      <c r="G386" s="27"/>
      <c r="H386" s="27"/>
      <c r="I386" s="27"/>
      <c r="J386" s="27"/>
      <c r="K386" s="27"/>
      <c r="L386" s="206" t="s">
        <v>156</v>
      </c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06" t="s">
        <v>398</v>
      </c>
      <c r="Z386" s="27"/>
      <c r="AA386" s="27"/>
      <c r="AB386" s="27"/>
      <c r="AC386" s="27"/>
      <c r="AD386" s="206" t="s">
        <v>405</v>
      </c>
      <c r="AE386" s="27"/>
      <c r="AF386" s="27"/>
      <c r="AG386" s="27"/>
      <c r="AH386" s="27"/>
      <c r="AI386" s="44"/>
      <c r="AJ386" s="44"/>
      <c r="AK386" s="27"/>
      <c r="AL386" s="27"/>
      <c r="AM386" s="44"/>
      <c r="AN386" s="44"/>
      <c r="AO386" s="44"/>
      <c r="AP386" s="44"/>
      <c r="AQ386" s="7">
        <f t="shared" si="79"/>
        <v>0</v>
      </c>
      <c r="AR386" s="83">
        <f t="shared" si="83"/>
        <v>68</v>
      </c>
      <c r="AS386" s="8">
        <f t="shared" si="80"/>
        <v>0</v>
      </c>
    </row>
    <row r="387" spans="1:45" x14ac:dyDescent="0.2">
      <c r="A387" s="129"/>
      <c r="B387" s="132"/>
      <c r="C387" s="55" t="s">
        <v>119</v>
      </c>
      <c r="D387" s="54"/>
      <c r="E387" s="4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44"/>
      <c r="AJ387" s="44"/>
      <c r="AK387" s="27"/>
      <c r="AL387" s="27"/>
      <c r="AM387" s="44"/>
      <c r="AN387" s="44"/>
      <c r="AO387" s="44"/>
      <c r="AP387" s="44"/>
      <c r="AQ387" s="7">
        <f t="shared" si="79"/>
        <v>0</v>
      </c>
      <c r="AR387" s="83">
        <f t="shared" si="83"/>
        <v>68</v>
      </c>
      <c r="AS387" s="8">
        <f t="shared" si="80"/>
        <v>0</v>
      </c>
    </row>
    <row r="388" spans="1:45" x14ac:dyDescent="0.2">
      <c r="A388" s="129"/>
      <c r="B388" s="133"/>
      <c r="C388" s="55" t="s">
        <v>120</v>
      </c>
      <c r="D388" s="54"/>
      <c r="E388" s="4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4"/>
      <c r="AJ388" s="44"/>
      <c r="AK388" s="27"/>
      <c r="AL388" s="27"/>
      <c r="AM388" s="44"/>
      <c r="AN388" s="44"/>
      <c r="AO388" s="44"/>
      <c r="AP388" s="44"/>
      <c r="AQ388" s="7">
        <f t="shared" si="79"/>
        <v>0</v>
      </c>
      <c r="AR388" s="83">
        <f t="shared" si="83"/>
        <v>68</v>
      </c>
      <c r="AS388" s="8">
        <f t="shared" si="80"/>
        <v>0</v>
      </c>
    </row>
    <row r="389" spans="1:45" x14ac:dyDescent="0.2">
      <c r="A389" s="129"/>
      <c r="B389" s="131" t="s">
        <v>104</v>
      </c>
      <c r="C389" s="55" t="s">
        <v>118</v>
      </c>
      <c r="D389" s="52"/>
      <c r="E389" s="4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06" t="s">
        <v>404</v>
      </c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44"/>
      <c r="AJ389" s="44"/>
      <c r="AK389" s="27"/>
      <c r="AL389" s="27"/>
      <c r="AM389" s="44"/>
      <c r="AN389" s="44"/>
      <c r="AO389" s="44"/>
      <c r="AP389" s="44"/>
      <c r="AQ389" s="7">
        <f t="shared" si="79"/>
        <v>0</v>
      </c>
      <c r="AR389" s="83">
        <f t="shared" si="83"/>
        <v>68</v>
      </c>
      <c r="AS389" s="8">
        <f t="shared" si="80"/>
        <v>0</v>
      </c>
    </row>
    <row r="390" spans="1:45" x14ac:dyDescent="0.2">
      <c r="A390" s="129"/>
      <c r="B390" s="132"/>
      <c r="C390" s="55" t="s">
        <v>119</v>
      </c>
      <c r="D390" s="54"/>
      <c r="E390" s="4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44"/>
      <c r="AJ390" s="44"/>
      <c r="AK390" s="27"/>
      <c r="AL390" s="27"/>
      <c r="AM390" s="44"/>
      <c r="AN390" s="44"/>
      <c r="AO390" s="44"/>
      <c r="AP390" s="44"/>
      <c r="AQ390" s="7">
        <f t="shared" si="79"/>
        <v>0</v>
      </c>
      <c r="AR390" s="83">
        <f t="shared" si="83"/>
        <v>68</v>
      </c>
      <c r="AS390" s="8">
        <f t="shared" si="80"/>
        <v>0</v>
      </c>
    </row>
    <row r="391" spans="1:45" x14ac:dyDescent="0.2">
      <c r="A391" s="129"/>
      <c r="B391" s="133"/>
      <c r="C391" s="55" t="s">
        <v>120</v>
      </c>
      <c r="D391" s="54"/>
      <c r="E391" s="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4"/>
      <c r="AJ391" s="44"/>
      <c r="AK391" s="27"/>
      <c r="AL391" s="27"/>
      <c r="AM391" s="44"/>
      <c r="AN391" s="44"/>
      <c r="AO391" s="44"/>
      <c r="AP391" s="44"/>
      <c r="AQ391" s="7">
        <f t="shared" si="79"/>
        <v>0</v>
      </c>
      <c r="AR391" s="83">
        <f t="shared" si="83"/>
        <v>68</v>
      </c>
      <c r="AS391" s="8">
        <f t="shared" si="80"/>
        <v>0</v>
      </c>
    </row>
    <row r="392" spans="1:45" x14ac:dyDescent="0.2">
      <c r="A392" s="129"/>
      <c r="B392" s="131" t="s">
        <v>35</v>
      </c>
      <c r="C392" s="55" t="s">
        <v>118</v>
      </c>
      <c r="D392" s="54"/>
      <c r="E392" s="4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08">
        <v>46106</v>
      </c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4"/>
      <c r="AJ392" s="44"/>
      <c r="AK392" s="27"/>
      <c r="AL392" s="208">
        <v>46162</v>
      </c>
      <c r="AM392" s="44"/>
      <c r="AN392" s="44"/>
      <c r="AO392" s="44"/>
      <c r="AP392" s="44"/>
      <c r="AQ392" s="7">
        <f t="shared" si="79"/>
        <v>92268</v>
      </c>
      <c r="AR392" s="83">
        <f>34*1</f>
        <v>34</v>
      </c>
      <c r="AS392" s="8">
        <f t="shared" si="80"/>
        <v>2713.7647058823532</v>
      </c>
    </row>
    <row r="393" spans="1:45" x14ac:dyDescent="0.2">
      <c r="A393" s="129"/>
      <c r="B393" s="132"/>
      <c r="C393" s="55" t="s">
        <v>119</v>
      </c>
      <c r="D393" s="54"/>
      <c r="E393" s="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44"/>
      <c r="AJ393" s="44"/>
      <c r="AK393" s="27"/>
      <c r="AL393" s="27"/>
      <c r="AM393" s="44"/>
      <c r="AN393" s="44"/>
      <c r="AO393" s="44"/>
      <c r="AP393" s="44"/>
      <c r="AQ393" s="7">
        <f t="shared" si="79"/>
        <v>0</v>
      </c>
      <c r="AR393" s="83">
        <f t="shared" ref="AR393:AR394" si="84">34*1</f>
        <v>34</v>
      </c>
      <c r="AS393" s="8">
        <f t="shared" si="80"/>
        <v>0</v>
      </c>
    </row>
    <row r="394" spans="1:45" x14ac:dyDescent="0.2">
      <c r="A394" s="129"/>
      <c r="B394" s="132"/>
      <c r="C394" s="55" t="s">
        <v>120</v>
      </c>
      <c r="D394" s="54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44"/>
      <c r="AJ394" s="44"/>
      <c r="AK394" s="27"/>
      <c r="AL394" s="27"/>
      <c r="AM394" s="44"/>
      <c r="AN394" s="44"/>
      <c r="AO394" s="44"/>
      <c r="AP394" s="44"/>
      <c r="AQ394" s="7">
        <f t="shared" si="79"/>
        <v>0</v>
      </c>
      <c r="AR394" s="83">
        <f t="shared" si="84"/>
        <v>34</v>
      </c>
      <c r="AS394" s="8">
        <f t="shared" si="80"/>
        <v>0</v>
      </c>
    </row>
    <row r="395" spans="1:45" x14ac:dyDescent="0.2">
      <c r="A395" s="129"/>
      <c r="B395" s="131" t="s">
        <v>34</v>
      </c>
      <c r="C395" s="55" t="s">
        <v>118</v>
      </c>
      <c r="D395" s="54"/>
      <c r="E395" s="4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08">
        <v>46055</v>
      </c>
      <c r="Y395" s="27"/>
      <c r="Z395" s="208">
        <v>46069</v>
      </c>
      <c r="AA395" s="27"/>
      <c r="AB395" s="27"/>
      <c r="AC395" s="27"/>
      <c r="AD395" s="208">
        <v>46099</v>
      </c>
      <c r="AE395" s="27"/>
      <c r="AF395" s="27"/>
      <c r="AG395" s="208">
        <v>46127</v>
      </c>
      <c r="AH395" s="27"/>
      <c r="AI395" s="44"/>
      <c r="AJ395" s="44"/>
      <c r="AK395" s="27"/>
      <c r="AL395" s="208">
        <v>46167</v>
      </c>
      <c r="AM395" s="44"/>
      <c r="AN395" s="44"/>
      <c r="AO395" s="44"/>
      <c r="AP395" s="44"/>
      <c r="AQ395" s="7">
        <f t="shared" si="79"/>
        <v>230517</v>
      </c>
      <c r="AR395" s="83">
        <f>34*2</f>
        <v>68</v>
      </c>
      <c r="AS395" s="8">
        <f t="shared" si="80"/>
        <v>3389.955882352941</v>
      </c>
    </row>
    <row r="396" spans="1:45" x14ac:dyDescent="0.2">
      <c r="A396" s="129"/>
      <c r="B396" s="132"/>
      <c r="C396" s="55" t="s">
        <v>119</v>
      </c>
      <c r="D396" s="54"/>
      <c r="E396" s="4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44"/>
      <c r="AJ396" s="44"/>
      <c r="AK396" s="27"/>
      <c r="AL396" s="27"/>
      <c r="AM396" s="44"/>
      <c r="AN396" s="44"/>
      <c r="AO396" s="44"/>
      <c r="AP396" s="44"/>
      <c r="AQ396" s="7">
        <f t="shared" si="79"/>
        <v>0</v>
      </c>
      <c r="AR396" s="83">
        <f t="shared" ref="AR396:AR397" si="85">34*2</f>
        <v>68</v>
      </c>
      <c r="AS396" s="8">
        <f t="shared" si="80"/>
        <v>0</v>
      </c>
    </row>
    <row r="397" spans="1:45" x14ac:dyDescent="0.2">
      <c r="A397" s="129"/>
      <c r="B397" s="133"/>
      <c r="C397" s="55" t="s">
        <v>120</v>
      </c>
      <c r="D397" s="54"/>
      <c r="E397" s="4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44"/>
      <c r="AJ397" s="44"/>
      <c r="AK397" s="27"/>
      <c r="AL397" s="27"/>
      <c r="AM397" s="44"/>
      <c r="AN397" s="44"/>
      <c r="AO397" s="44"/>
      <c r="AP397" s="44"/>
      <c r="AQ397" s="7">
        <f t="shared" si="79"/>
        <v>0</v>
      </c>
      <c r="AR397" s="83">
        <f t="shared" si="85"/>
        <v>68</v>
      </c>
      <c r="AS397" s="8">
        <f t="shared" si="80"/>
        <v>0</v>
      </c>
    </row>
    <row r="398" spans="1:45" ht="25.5" x14ac:dyDescent="0.2">
      <c r="A398" s="129"/>
      <c r="B398" s="130" t="s">
        <v>37</v>
      </c>
      <c r="C398" s="55" t="s">
        <v>118</v>
      </c>
      <c r="D398" s="54"/>
      <c r="E398" s="4"/>
      <c r="F398" s="206" t="s">
        <v>158</v>
      </c>
      <c r="G398" s="27"/>
      <c r="H398" s="206" t="s">
        <v>279</v>
      </c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06" t="s">
        <v>216</v>
      </c>
      <c r="T398" s="27" t="s">
        <v>215</v>
      </c>
      <c r="U398" s="27"/>
      <c r="V398" s="27"/>
      <c r="W398" s="27"/>
      <c r="X398" s="27"/>
      <c r="Y398" s="27"/>
      <c r="Z398" s="206" t="s">
        <v>434</v>
      </c>
      <c r="AA398" s="27"/>
      <c r="AB398" s="27"/>
      <c r="AC398" s="27"/>
      <c r="AD398" s="27"/>
      <c r="AE398" s="27"/>
      <c r="AF398" s="27"/>
      <c r="AG398" s="27"/>
      <c r="AH398" s="27"/>
      <c r="AI398" s="44"/>
      <c r="AJ398" s="44"/>
      <c r="AK398" s="27"/>
      <c r="AL398" s="27"/>
      <c r="AM398" s="44"/>
      <c r="AN398" s="44"/>
      <c r="AO398" s="44"/>
      <c r="AP398" s="44"/>
      <c r="AQ398" s="7">
        <f t="shared" si="79"/>
        <v>0</v>
      </c>
      <c r="AR398" s="83">
        <f>34*1</f>
        <v>34</v>
      </c>
      <c r="AS398" s="8">
        <f t="shared" si="80"/>
        <v>0</v>
      </c>
    </row>
    <row r="399" spans="1:45" x14ac:dyDescent="0.2">
      <c r="A399" s="129"/>
      <c r="B399" s="130"/>
      <c r="C399" s="55" t="s">
        <v>119</v>
      </c>
      <c r="D399" s="54"/>
      <c r="E399" s="4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44"/>
      <c r="AJ399" s="44"/>
      <c r="AK399" s="27"/>
      <c r="AL399" s="27"/>
      <c r="AM399" s="44"/>
      <c r="AN399" s="44"/>
      <c r="AO399" s="44"/>
      <c r="AP399" s="44"/>
      <c r="AQ399" s="7">
        <f t="shared" si="79"/>
        <v>0</v>
      </c>
      <c r="AR399" s="83">
        <f t="shared" ref="AR399:AR403" si="86">34*1</f>
        <v>34</v>
      </c>
      <c r="AS399" s="8">
        <f t="shared" si="80"/>
        <v>0</v>
      </c>
    </row>
    <row r="400" spans="1:45" x14ac:dyDescent="0.2">
      <c r="A400" s="129"/>
      <c r="B400" s="130"/>
      <c r="C400" s="55" t="s">
        <v>120</v>
      </c>
      <c r="D400" s="54"/>
      <c r="E400" s="4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44"/>
      <c r="AJ400" s="44"/>
      <c r="AK400" s="27"/>
      <c r="AL400" s="27"/>
      <c r="AM400" s="44"/>
      <c r="AN400" s="44"/>
      <c r="AO400" s="44"/>
      <c r="AP400" s="44"/>
      <c r="AQ400" s="7">
        <f t="shared" si="79"/>
        <v>0</v>
      </c>
      <c r="AR400" s="83">
        <f t="shared" si="86"/>
        <v>34</v>
      </c>
      <c r="AS400" s="8">
        <f t="shared" si="80"/>
        <v>0</v>
      </c>
    </row>
    <row r="401" spans="1:45" x14ac:dyDescent="0.2">
      <c r="A401" s="129"/>
      <c r="B401" s="130" t="s">
        <v>29</v>
      </c>
      <c r="C401" s="55" t="s">
        <v>118</v>
      </c>
      <c r="D401" s="54"/>
      <c r="E401" s="4"/>
      <c r="F401" s="206" t="s">
        <v>187</v>
      </c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06" t="s">
        <v>153</v>
      </c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44"/>
      <c r="AJ401" s="44"/>
      <c r="AK401" s="208">
        <v>46156</v>
      </c>
      <c r="AL401" s="27"/>
      <c r="AM401" s="44"/>
      <c r="AN401" s="44"/>
      <c r="AO401" s="44"/>
      <c r="AP401" s="44"/>
      <c r="AQ401" s="7">
        <f t="shared" si="79"/>
        <v>46156</v>
      </c>
      <c r="AR401" s="83">
        <f t="shared" si="86"/>
        <v>34</v>
      </c>
      <c r="AS401" s="8">
        <f t="shared" si="80"/>
        <v>1357.5294117647059</v>
      </c>
    </row>
    <row r="402" spans="1:45" x14ac:dyDescent="0.2">
      <c r="A402" s="129"/>
      <c r="B402" s="130"/>
      <c r="C402" s="55" t="s">
        <v>119</v>
      </c>
      <c r="D402" s="54"/>
      <c r="E402" s="4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44"/>
      <c r="AJ402" s="44"/>
      <c r="AK402" s="27"/>
      <c r="AL402" s="27"/>
      <c r="AM402" s="44"/>
      <c r="AN402" s="44"/>
      <c r="AO402" s="44"/>
      <c r="AP402" s="44"/>
      <c r="AQ402" s="7">
        <f t="shared" si="79"/>
        <v>0</v>
      </c>
      <c r="AR402" s="83">
        <f t="shared" si="86"/>
        <v>34</v>
      </c>
      <c r="AS402" s="8">
        <f t="shared" si="80"/>
        <v>0</v>
      </c>
    </row>
    <row r="403" spans="1:45" x14ac:dyDescent="0.2">
      <c r="A403" s="129"/>
      <c r="B403" s="130"/>
      <c r="C403" s="55" t="s">
        <v>120</v>
      </c>
      <c r="D403" s="54"/>
      <c r="E403" s="4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4"/>
      <c r="AJ403" s="44"/>
      <c r="AK403" s="27"/>
      <c r="AL403" s="27"/>
      <c r="AM403" s="44"/>
      <c r="AN403" s="44"/>
      <c r="AO403" s="44"/>
      <c r="AP403" s="44"/>
      <c r="AQ403" s="7">
        <f t="shared" si="79"/>
        <v>0</v>
      </c>
      <c r="AR403" s="83">
        <f t="shared" si="86"/>
        <v>34</v>
      </c>
      <c r="AS403" s="8">
        <f t="shared" si="80"/>
        <v>0</v>
      </c>
    </row>
    <row r="404" spans="1:45" x14ac:dyDescent="0.2">
      <c r="A404" s="129"/>
      <c r="B404" s="131" t="s">
        <v>28</v>
      </c>
      <c r="C404" s="55" t="s">
        <v>118</v>
      </c>
      <c r="D404" s="54"/>
      <c r="E404" s="4"/>
      <c r="F404" s="27"/>
      <c r="G404" s="27"/>
      <c r="H404" s="27"/>
      <c r="I404" s="27"/>
      <c r="J404" s="206" t="s">
        <v>194</v>
      </c>
      <c r="K404" s="27"/>
      <c r="L404" s="27"/>
      <c r="M404" s="27"/>
      <c r="N404" s="27"/>
      <c r="O404" s="206" t="s">
        <v>160</v>
      </c>
      <c r="P404" s="27"/>
      <c r="Q404" s="27"/>
      <c r="R404" s="27"/>
      <c r="S404" s="206" t="s">
        <v>170</v>
      </c>
      <c r="T404" s="27"/>
      <c r="U404" s="27"/>
      <c r="V404" s="27"/>
      <c r="W404" s="27"/>
      <c r="X404" s="27"/>
      <c r="Y404" s="27"/>
      <c r="Z404" s="27"/>
      <c r="AA404" s="208">
        <v>46078</v>
      </c>
      <c r="AB404" s="27"/>
      <c r="AC404" s="27"/>
      <c r="AD404" s="27"/>
      <c r="AE404" s="27"/>
      <c r="AF404" s="208">
        <v>46120</v>
      </c>
      <c r="AG404" s="27"/>
      <c r="AH404" s="208">
        <v>46134</v>
      </c>
      <c r="AI404" s="44"/>
      <c r="AJ404" s="44"/>
      <c r="AK404" s="208">
        <v>46155</v>
      </c>
      <c r="AL404" s="27"/>
      <c r="AM404" s="44"/>
      <c r="AN404" s="44"/>
      <c r="AO404" s="44"/>
      <c r="AP404" s="44"/>
      <c r="AQ404" s="7">
        <f t="shared" si="79"/>
        <v>184487</v>
      </c>
      <c r="AR404" s="83">
        <f>34*2</f>
        <v>68</v>
      </c>
      <c r="AS404" s="8">
        <f t="shared" si="80"/>
        <v>2713.044117647059</v>
      </c>
    </row>
    <row r="405" spans="1:45" x14ac:dyDescent="0.2">
      <c r="A405" s="129"/>
      <c r="B405" s="132"/>
      <c r="C405" s="55" t="s">
        <v>119</v>
      </c>
      <c r="D405" s="54"/>
      <c r="E405" s="4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79"/>
        <v>0</v>
      </c>
      <c r="AR405" s="83">
        <f t="shared" ref="AR405:AR406" si="87">34*2</f>
        <v>68</v>
      </c>
      <c r="AS405" s="8">
        <f t="shared" si="80"/>
        <v>0</v>
      </c>
    </row>
    <row r="406" spans="1:45" x14ac:dyDescent="0.2">
      <c r="A406" s="129"/>
      <c r="B406" s="133"/>
      <c r="C406" s="55" t="s">
        <v>120</v>
      </c>
      <c r="D406" s="54"/>
      <c r="E406" s="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 t="s">
        <v>192</v>
      </c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79"/>
        <v>0</v>
      </c>
      <c r="AR406" s="83">
        <f t="shared" si="87"/>
        <v>68</v>
      </c>
      <c r="AS406" s="8">
        <f t="shared" si="80"/>
        <v>0</v>
      </c>
    </row>
    <row r="407" spans="1:45" x14ac:dyDescent="0.2">
      <c r="A407" s="129"/>
      <c r="B407" s="131" t="s">
        <v>32</v>
      </c>
      <c r="C407" s="55" t="s">
        <v>118</v>
      </c>
      <c r="D407" s="54"/>
      <c r="E407" s="4"/>
      <c r="F407" s="27"/>
      <c r="G407" s="27"/>
      <c r="H407" s="27"/>
      <c r="I407" s="27"/>
      <c r="J407" s="206" t="s">
        <v>195</v>
      </c>
      <c r="K407" s="27"/>
      <c r="L407" s="27"/>
      <c r="M407" s="27"/>
      <c r="N407" s="206" t="s">
        <v>196</v>
      </c>
      <c r="O407" s="27"/>
      <c r="P407" s="27"/>
      <c r="Q407" s="27"/>
      <c r="R407" s="206" t="s">
        <v>197</v>
      </c>
      <c r="S407" s="27"/>
      <c r="T407" s="27"/>
      <c r="U407" s="27"/>
      <c r="V407" s="27"/>
      <c r="W407" s="208">
        <v>46052</v>
      </c>
      <c r="X407" s="27"/>
      <c r="Y407" s="27"/>
      <c r="Z407" s="27"/>
      <c r="AA407" s="27"/>
      <c r="AB407" s="27"/>
      <c r="AC407" s="27"/>
      <c r="AD407" s="103"/>
      <c r="AE407" s="27"/>
      <c r="AF407" s="27"/>
      <c r="AG407" s="27"/>
      <c r="AH407" s="208">
        <v>46133</v>
      </c>
      <c r="AI407" s="44"/>
      <c r="AJ407" s="44"/>
      <c r="AK407" s="208">
        <v>46157</v>
      </c>
      <c r="AL407" s="27"/>
      <c r="AM407" s="44"/>
      <c r="AN407" s="44"/>
      <c r="AO407" s="44"/>
      <c r="AP407" s="44"/>
      <c r="AQ407" s="7">
        <f t="shared" si="79"/>
        <v>138342</v>
      </c>
      <c r="AR407" s="83">
        <f>34*4</f>
        <v>136</v>
      </c>
      <c r="AS407" s="8">
        <f t="shared" si="80"/>
        <v>1017.2205882352941</v>
      </c>
    </row>
    <row r="408" spans="1:45" x14ac:dyDescent="0.2">
      <c r="A408" s="129"/>
      <c r="B408" s="132"/>
      <c r="C408" s="55" t="s">
        <v>119</v>
      </c>
      <c r="D408" s="54"/>
      <c r="E408" s="4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79"/>
        <v>0</v>
      </c>
      <c r="AR408" s="83">
        <f t="shared" ref="AR408:AR409" si="88">34*4</f>
        <v>136</v>
      </c>
      <c r="AS408" s="8">
        <f t="shared" si="80"/>
        <v>0</v>
      </c>
    </row>
    <row r="409" spans="1:45" x14ac:dyDescent="0.2">
      <c r="A409" s="129"/>
      <c r="B409" s="133"/>
      <c r="C409" s="55" t="s">
        <v>120</v>
      </c>
      <c r="D409" s="54"/>
      <c r="E409" s="4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79"/>
        <v>0</v>
      </c>
      <c r="AR409" s="83">
        <f t="shared" si="88"/>
        <v>136</v>
      </c>
      <c r="AS409" s="8">
        <f t="shared" si="80"/>
        <v>0</v>
      </c>
    </row>
    <row r="410" spans="1:45" x14ac:dyDescent="0.2">
      <c r="A410" s="129"/>
      <c r="B410" s="131" t="s">
        <v>30</v>
      </c>
      <c r="C410" s="55" t="s">
        <v>118</v>
      </c>
      <c r="D410" s="54"/>
      <c r="E410" s="4"/>
      <c r="F410" s="27"/>
      <c r="G410" s="27"/>
      <c r="H410" s="27"/>
      <c r="I410" s="27"/>
      <c r="J410" s="27"/>
      <c r="K410" s="27"/>
      <c r="L410" s="27"/>
      <c r="M410" s="27"/>
      <c r="N410" s="27"/>
      <c r="O410" s="206" t="s">
        <v>232</v>
      </c>
      <c r="P410" s="27"/>
      <c r="Q410" s="27"/>
      <c r="R410" s="27"/>
      <c r="S410" s="27"/>
      <c r="T410" s="27"/>
      <c r="U410" s="27"/>
      <c r="V410" s="27"/>
      <c r="W410" s="27"/>
      <c r="X410" s="27"/>
      <c r="Y410" s="208">
        <v>46065</v>
      </c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210">
        <v>46149</v>
      </c>
      <c r="AK410" s="27"/>
      <c r="AL410" s="27"/>
      <c r="AM410" s="44"/>
      <c r="AN410" s="44"/>
      <c r="AO410" s="44"/>
      <c r="AP410" s="44"/>
      <c r="AQ410" s="7">
        <f t="shared" si="79"/>
        <v>92214</v>
      </c>
      <c r="AR410" s="83">
        <f>34*1</f>
        <v>34</v>
      </c>
      <c r="AS410" s="8">
        <f t="shared" si="80"/>
        <v>2712.1764705882351</v>
      </c>
    </row>
    <row r="411" spans="1:45" x14ac:dyDescent="0.2">
      <c r="A411" s="129"/>
      <c r="B411" s="132"/>
      <c r="C411" s="55" t="s">
        <v>119</v>
      </c>
      <c r="D411" s="54"/>
      <c r="E411" s="4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44"/>
      <c r="AJ411" s="44"/>
      <c r="AK411" s="27"/>
      <c r="AL411" s="27"/>
      <c r="AM411" s="44"/>
      <c r="AN411" s="44"/>
      <c r="AO411" s="44"/>
      <c r="AP411" s="44"/>
      <c r="AQ411" s="7">
        <f t="shared" si="79"/>
        <v>0</v>
      </c>
      <c r="AR411" s="83">
        <f t="shared" ref="AR411:AR415" si="89">34*1</f>
        <v>34</v>
      </c>
      <c r="AS411" s="8">
        <f t="shared" si="80"/>
        <v>0</v>
      </c>
    </row>
    <row r="412" spans="1:45" x14ac:dyDescent="0.2">
      <c r="A412" s="129"/>
      <c r="B412" s="133"/>
      <c r="C412" s="55" t="s">
        <v>120</v>
      </c>
      <c r="D412" s="54"/>
      <c r="E412" s="4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44"/>
      <c r="AJ412" s="44"/>
      <c r="AK412" s="27"/>
      <c r="AL412" s="27"/>
      <c r="AM412" s="44"/>
      <c r="AN412" s="44"/>
      <c r="AO412" s="44"/>
      <c r="AP412" s="44"/>
      <c r="AQ412" s="7">
        <f t="shared" si="79"/>
        <v>0</v>
      </c>
      <c r="AR412" s="83">
        <f t="shared" si="89"/>
        <v>34</v>
      </c>
      <c r="AS412" s="8">
        <f t="shared" si="80"/>
        <v>0</v>
      </c>
    </row>
    <row r="413" spans="1:45" x14ac:dyDescent="0.2">
      <c r="A413" s="129"/>
      <c r="B413" s="130" t="s">
        <v>111</v>
      </c>
      <c r="C413" s="55" t="s">
        <v>118</v>
      </c>
      <c r="D413" s="54"/>
      <c r="E413" s="4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44"/>
      <c r="AJ413" s="44"/>
      <c r="AK413" s="27"/>
      <c r="AL413" s="27"/>
      <c r="AM413" s="44"/>
      <c r="AN413" s="44"/>
      <c r="AO413" s="44"/>
      <c r="AP413" s="44"/>
      <c r="AQ413" s="7">
        <f t="shared" si="79"/>
        <v>0</v>
      </c>
      <c r="AR413" s="83">
        <f t="shared" si="89"/>
        <v>34</v>
      </c>
      <c r="AS413" s="8">
        <f t="shared" si="80"/>
        <v>0</v>
      </c>
    </row>
    <row r="414" spans="1:45" x14ac:dyDescent="0.2">
      <c r="A414" s="129"/>
      <c r="B414" s="130"/>
      <c r="C414" s="55" t="s">
        <v>119</v>
      </c>
      <c r="D414" s="54"/>
      <c r="E414" s="4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44"/>
      <c r="AJ414" s="44"/>
      <c r="AK414" s="27"/>
      <c r="AL414" s="27"/>
      <c r="AM414" s="44"/>
      <c r="AN414" s="44"/>
      <c r="AO414" s="44"/>
      <c r="AP414" s="44"/>
      <c r="AQ414" s="7">
        <f t="shared" si="79"/>
        <v>0</v>
      </c>
      <c r="AR414" s="83">
        <f t="shared" si="89"/>
        <v>34</v>
      </c>
      <c r="AS414" s="8">
        <f t="shared" si="80"/>
        <v>0</v>
      </c>
    </row>
    <row r="415" spans="1:45" x14ac:dyDescent="0.2">
      <c r="A415" s="129"/>
      <c r="B415" s="130"/>
      <c r="C415" s="55" t="s">
        <v>120</v>
      </c>
      <c r="D415" s="54"/>
      <c r="E415" s="4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44"/>
      <c r="AJ415" s="44"/>
      <c r="AK415" s="27"/>
      <c r="AL415" s="27"/>
      <c r="AM415" s="44"/>
      <c r="AN415" s="44"/>
      <c r="AO415" s="44"/>
      <c r="AP415" s="44"/>
      <c r="AQ415" s="7">
        <f t="shared" si="79"/>
        <v>0</v>
      </c>
      <c r="AR415" s="83">
        <f t="shared" si="89"/>
        <v>34</v>
      </c>
      <c r="AS415" s="8">
        <f t="shared" si="80"/>
        <v>0</v>
      </c>
    </row>
    <row r="416" spans="1:45" x14ac:dyDescent="0.2">
      <c r="A416" s="129"/>
      <c r="B416" s="130" t="s">
        <v>75</v>
      </c>
      <c r="C416" s="55" t="s">
        <v>118</v>
      </c>
      <c r="D416" s="54"/>
      <c r="E416" s="4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44"/>
      <c r="AJ416" s="44"/>
      <c r="AK416" s="27"/>
      <c r="AL416" s="27"/>
      <c r="AM416" s="44"/>
      <c r="AN416" s="44"/>
      <c r="AO416" s="44"/>
      <c r="AP416" s="44"/>
      <c r="AQ416" s="7">
        <f t="shared" si="79"/>
        <v>0</v>
      </c>
      <c r="AR416" s="83">
        <f>34*2</f>
        <v>68</v>
      </c>
      <c r="AS416" s="8">
        <f t="shared" si="80"/>
        <v>0</v>
      </c>
    </row>
    <row r="417" spans="1:45" x14ac:dyDescent="0.2">
      <c r="A417" s="129"/>
      <c r="B417" s="130"/>
      <c r="C417" s="55" t="s">
        <v>119</v>
      </c>
      <c r="D417" s="54"/>
      <c r="E417" s="4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44"/>
      <c r="AJ417" s="44"/>
      <c r="AK417" s="27"/>
      <c r="AL417" s="27"/>
      <c r="AM417" s="44"/>
      <c r="AN417" s="44"/>
      <c r="AO417" s="44"/>
      <c r="AP417" s="44"/>
      <c r="AQ417" s="7">
        <f t="shared" si="79"/>
        <v>0</v>
      </c>
      <c r="AR417" s="83">
        <f t="shared" ref="AR417:AR418" si="90">34*2</f>
        <v>68</v>
      </c>
      <c r="AS417" s="8">
        <f t="shared" si="80"/>
        <v>0</v>
      </c>
    </row>
    <row r="418" spans="1:45" x14ac:dyDescent="0.2">
      <c r="A418" s="129"/>
      <c r="B418" s="130"/>
      <c r="C418" s="55" t="s">
        <v>120</v>
      </c>
      <c r="D418" s="54"/>
      <c r="E418" s="4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44"/>
      <c r="AJ418" s="44"/>
      <c r="AK418" s="27"/>
      <c r="AL418" s="27"/>
      <c r="AM418" s="44"/>
      <c r="AN418" s="44"/>
      <c r="AO418" s="44"/>
      <c r="AP418" s="44"/>
      <c r="AQ418" s="7">
        <f t="shared" si="79"/>
        <v>0</v>
      </c>
      <c r="AR418" s="83">
        <f t="shared" si="90"/>
        <v>68</v>
      </c>
      <c r="AS418" s="8">
        <f t="shared" si="80"/>
        <v>0</v>
      </c>
    </row>
    <row r="419" spans="1:45" ht="14.25" customHeight="1" x14ac:dyDescent="0.2">
      <c r="A419" s="129"/>
      <c r="B419" s="131" t="s">
        <v>122</v>
      </c>
      <c r="C419" s="55" t="s">
        <v>118</v>
      </c>
      <c r="D419" s="54"/>
      <c r="E419" s="4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44"/>
      <c r="AJ419" s="44"/>
      <c r="AK419" s="27"/>
      <c r="AL419" s="27"/>
      <c r="AM419" s="44"/>
      <c r="AN419" s="44"/>
      <c r="AO419" s="44"/>
      <c r="AP419" s="44"/>
      <c r="AQ419" s="7">
        <f t="shared" si="79"/>
        <v>0</v>
      </c>
      <c r="AR419" s="83">
        <f>34*1</f>
        <v>34</v>
      </c>
      <c r="AS419" s="8">
        <f t="shared" si="80"/>
        <v>0</v>
      </c>
    </row>
    <row r="420" spans="1:45" x14ac:dyDescent="0.2">
      <c r="A420" s="129"/>
      <c r="B420" s="132"/>
      <c r="C420" s="55" t="s">
        <v>119</v>
      </c>
      <c r="D420" s="54"/>
      <c r="E420" s="4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44"/>
      <c r="AJ420" s="44"/>
      <c r="AK420" s="27"/>
      <c r="AL420" s="27"/>
      <c r="AM420" s="44"/>
      <c r="AN420" s="44"/>
      <c r="AO420" s="44"/>
      <c r="AP420" s="44"/>
      <c r="AQ420" s="7">
        <f t="shared" si="79"/>
        <v>0</v>
      </c>
      <c r="AR420" s="83">
        <f t="shared" ref="AR420:AR421" si="91">34*1</f>
        <v>34</v>
      </c>
      <c r="AS420" s="8">
        <f t="shared" si="80"/>
        <v>0</v>
      </c>
    </row>
    <row r="421" spans="1:45" x14ac:dyDescent="0.2">
      <c r="A421" s="129"/>
      <c r="B421" s="133"/>
      <c r="C421" s="55" t="s">
        <v>120</v>
      </c>
      <c r="D421" s="54"/>
      <c r="E421" s="4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44"/>
      <c r="AJ421" s="44"/>
      <c r="AK421" s="27"/>
      <c r="AL421" s="27"/>
      <c r="AM421" s="44"/>
      <c r="AN421" s="44"/>
      <c r="AO421" s="44"/>
      <c r="AP421" s="44"/>
      <c r="AQ421" s="7">
        <f t="shared" si="79"/>
        <v>0</v>
      </c>
      <c r="AR421" s="83">
        <f t="shared" si="91"/>
        <v>34</v>
      </c>
      <c r="AS421" s="8">
        <f t="shared" si="80"/>
        <v>0</v>
      </c>
    </row>
    <row r="422" spans="1:45" ht="23.25" customHeight="1" x14ac:dyDescent="0.2">
      <c r="A422" s="69"/>
      <c r="B422" s="70"/>
      <c r="C422" s="70"/>
      <c r="D422" s="70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  <c r="AE422" s="68"/>
      <c r="AF422" s="68"/>
      <c r="AG422" s="68"/>
      <c r="AH422" s="68"/>
      <c r="AI422" s="68"/>
      <c r="AJ422" s="68"/>
      <c r="AK422" s="68"/>
      <c r="AL422" s="68"/>
      <c r="AM422" s="69"/>
      <c r="AN422" s="69"/>
      <c r="AO422" s="69"/>
      <c r="AP422" s="69"/>
      <c r="AQ422" s="69"/>
      <c r="AR422" s="69"/>
      <c r="AS422" s="69"/>
    </row>
    <row r="423" spans="1:45" ht="124.5" customHeight="1" x14ac:dyDescent="0.2">
      <c r="A423" s="140" t="s">
        <v>42</v>
      </c>
      <c r="B423" s="141"/>
      <c r="C423" s="141"/>
      <c r="D423" s="142"/>
      <c r="E423" s="179" t="s">
        <v>40</v>
      </c>
      <c r="F423" s="179"/>
      <c r="G423" s="179"/>
      <c r="H423" s="179"/>
      <c r="I423" s="179"/>
      <c r="J423" s="179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83" t="s">
        <v>20</v>
      </c>
      <c r="AR423" s="183" t="s">
        <v>22</v>
      </c>
      <c r="AS423" s="184" t="s">
        <v>21</v>
      </c>
    </row>
    <row r="424" spans="1:45" ht="12" customHeight="1" x14ac:dyDescent="0.2">
      <c r="A424" s="134" t="s">
        <v>0</v>
      </c>
      <c r="B424" s="135"/>
      <c r="C424" s="136"/>
      <c r="D424" s="23" t="s">
        <v>18</v>
      </c>
      <c r="E424" s="130" t="s">
        <v>1</v>
      </c>
      <c r="F424" s="130"/>
      <c r="G424" s="130"/>
      <c r="H424" s="130"/>
      <c r="I424" s="130" t="s">
        <v>2</v>
      </c>
      <c r="J424" s="130"/>
      <c r="K424" s="130"/>
      <c r="L424" s="130"/>
      <c r="M424" s="130" t="s">
        <v>3</v>
      </c>
      <c r="N424" s="130"/>
      <c r="O424" s="130"/>
      <c r="P424" s="130"/>
      <c r="Q424" s="130" t="s">
        <v>4</v>
      </c>
      <c r="R424" s="130"/>
      <c r="S424" s="130"/>
      <c r="T424" s="130"/>
      <c r="U424" s="130" t="s">
        <v>5</v>
      </c>
      <c r="V424" s="130"/>
      <c r="W424" s="130"/>
      <c r="X424" s="130" t="s">
        <v>6</v>
      </c>
      <c r="Y424" s="130"/>
      <c r="Z424" s="130"/>
      <c r="AA424" s="130"/>
      <c r="AB424" s="130" t="s">
        <v>7</v>
      </c>
      <c r="AC424" s="130"/>
      <c r="AD424" s="130"/>
      <c r="AE424" s="130" t="s">
        <v>8</v>
      </c>
      <c r="AF424" s="130"/>
      <c r="AG424" s="130"/>
      <c r="AH424" s="130"/>
      <c r="AI424" s="130"/>
      <c r="AJ424" s="130" t="s">
        <v>9</v>
      </c>
      <c r="AK424" s="130"/>
      <c r="AL424" s="130"/>
      <c r="AM424" s="130" t="s">
        <v>10</v>
      </c>
      <c r="AN424" s="130"/>
      <c r="AO424" s="130"/>
      <c r="AP424" s="130"/>
      <c r="AQ424" s="183"/>
      <c r="AR424" s="183"/>
      <c r="AS424" s="184"/>
    </row>
    <row r="425" spans="1:45" hidden="1" x14ac:dyDescent="0.2">
      <c r="A425" s="137"/>
      <c r="B425" s="138"/>
      <c r="C425" s="139"/>
      <c r="D425" s="23" t="s">
        <v>19</v>
      </c>
      <c r="E425" s="5">
        <v>1</v>
      </c>
      <c r="F425" s="5">
        <v>2</v>
      </c>
      <c r="G425" s="5">
        <v>3</v>
      </c>
      <c r="H425" s="5">
        <v>4</v>
      </c>
      <c r="I425" s="5">
        <v>5</v>
      </c>
      <c r="J425" s="5">
        <v>6</v>
      </c>
      <c r="K425" s="5">
        <v>7</v>
      </c>
      <c r="L425" s="5">
        <v>8</v>
      </c>
      <c r="M425" s="5">
        <v>9</v>
      </c>
      <c r="N425" s="5">
        <v>10</v>
      </c>
      <c r="O425" s="5">
        <v>11</v>
      </c>
      <c r="P425" s="5">
        <v>12</v>
      </c>
      <c r="Q425" s="5">
        <v>13</v>
      </c>
      <c r="R425" s="5">
        <v>14</v>
      </c>
      <c r="S425" s="5">
        <v>15</v>
      </c>
      <c r="T425" s="5">
        <v>16</v>
      </c>
      <c r="U425" s="5">
        <v>17</v>
      </c>
      <c r="V425" s="5">
        <v>18</v>
      </c>
      <c r="W425" s="5">
        <v>19</v>
      </c>
      <c r="X425" s="5">
        <v>20</v>
      </c>
      <c r="Y425" s="5">
        <v>21</v>
      </c>
      <c r="Z425" s="5">
        <v>22</v>
      </c>
      <c r="AA425" s="5">
        <v>23</v>
      </c>
      <c r="AB425" s="5">
        <v>24</v>
      </c>
      <c r="AC425" s="5">
        <v>25</v>
      </c>
      <c r="AD425" s="5">
        <v>26</v>
      </c>
      <c r="AE425" s="5">
        <v>27</v>
      </c>
      <c r="AF425" s="5">
        <v>28</v>
      </c>
      <c r="AG425" s="5">
        <v>29</v>
      </c>
      <c r="AH425" s="5">
        <v>30</v>
      </c>
      <c r="AI425" s="5">
        <v>31</v>
      </c>
      <c r="AJ425" s="5">
        <v>32</v>
      </c>
      <c r="AK425" s="5">
        <v>33</v>
      </c>
      <c r="AL425" s="5">
        <v>34</v>
      </c>
      <c r="AM425" s="5">
        <v>35</v>
      </c>
      <c r="AN425" s="5">
        <v>36</v>
      </c>
      <c r="AO425" s="5">
        <v>37</v>
      </c>
      <c r="AP425" s="5">
        <v>38</v>
      </c>
      <c r="AQ425" s="183"/>
      <c r="AR425" s="183"/>
      <c r="AS425" s="184"/>
    </row>
    <row r="426" spans="1:45" x14ac:dyDescent="0.2">
      <c r="A426" s="129" t="s">
        <v>25</v>
      </c>
      <c r="B426" s="131" t="s">
        <v>13</v>
      </c>
      <c r="C426" s="60" t="s">
        <v>123</v>
      </c>
      <c r="D426" s="54"/>
      <c r="E426" s="27"/>
      <c r="F426" s="27"/>
      <c r="G426" s="206" t="s">
        <v>256</v>
      </c>
      <c r="H426" s="27"/>
      <c r="I426" s="27"/>
      <c r="J426" s="27"/>
      <c r="K426" s="27"/>
      <c r="L426" s="27"/>
      <c r="M426" s="27"/>
      <c r="N426" s="27"/>
      <c r="O426" s="27"/>
      <c r="P426" s="206" t="s">
        <v>226</v>
      </c>
      <c r="Q426" s="27"/>
      <c r="R426" s="27"/>
      <c r="S426" s="27"/>
      <c r="T426" s="27"/>
      <c r="U426" s="27"/>
      <c r="V426" s="27"/>
      <c r="W426" s="27"/>
      <c r="X426" s="27"/>
      <c r="Y426" s="206" t="s">
        <v>358</v>
      </c>
      <c r="Z426" s="27"/>
      <c r="AA426" s="27"/>
      <c r="AB426" s="27"/>
      <c r="AC426" s="27"/>
      <c r="AD426" s="27"/>
      <c r="AE426" s="27"/>
      <c r="AF426" s="27"/>
      <c r="AG426" s="27"/>
      <c r="AH426" s="206" t="s">
        <v>359</v>
      </c>
      <c r="AI426" s="27"/>
      <c r="AJ426" s="27"/>
      <c r="AK426" s="27"/>
      <c r="AL426" s="206" t="s">
        <v>360</v>
      </c>
      <c r="AM426" s="44"/>
      <c r="AN426" s="44"/>
      <c r="AO426" s="44"/>
      <c r="AP426" s="44"/>
      <c r="AQ426" s="7">
        <f t="shared" ref="AQ426:AQ470" si="92">SUM(E426:AP426)</f>
        <v>0</v>
      </c>
      <c r="AR426" s="83">
        <f>34*2</f>
        <v>68</v>
      </c>
      <c r="AS426" s="8">
        <f t="shared" ref="AS426:AS470" si="93">AQ426/AR426</f>
        <v>0</v>
      </c>
    </row>
    <row r="427" spans="1:45" x14ac:dyDescent="0.2">
      <c r="A427" s="129"/>
      <c r="B427" s="132"/>
      <c r="C427" s="60" t="s">
        <v>124</v>
      </c>
      <c r="D427" s="54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44"/>
      <c r="AN427" s="44"/>
      <c r="AO427" s="44"/>
      <c r="AP427" s="44"/>
      <c r="AQ427" s="7">
        <f t="shared" si="92"/>
        <v>0</v>
      </c>
      <c r="AR427" s="83">
        <f t="shared" ref="AR427:AR428" si="94">34*2</f>
        <v>68</v>
      </c>
      <c r="AS427" s="8">
        <f t="shared" si="93"/>
        <v>0</v>
      </c>
    </row>
    <row r="428" spans="1:45" x14ac:dyDescent="0.2">
      <c r="A428" s="129"/>
      <c r="B428" s="133"/>
      <c r="C428" s="60" t="s">
        <v>125</v>
      </c>
      <c r="D428" s="54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44"/>
      <c r="AN428" s="44"/>
      <c r="AO428" s="44"/>
      <c r="AP428" s="44"/>
      <c r="AQ428" s="7">
        <f t="shared" si="92"/>
        <v>0</v>
      </c>
      <c r="AR428" s="83">
        <f t="shared" si="94"/>
        <v>68</v>
      </c>
      <c r="AS428" s="8">
        <f t="shared" si="93"/>
        <v>0</v>
      </c>
    </row>
    <row r="429" spans="1:45" x14ac:dyDescent="0.2">
      <c r="A429" s="129"/>
      <c r="B429" s="131" t="s">
        <v>27</v>
      </c>
      <c r="C429" s="60" t="s">
        <v>123</v>
      </c>
      <c r="D429" s="54"/>
      <c r="E429" s="27"/>
      <c r="F429" s="27"/>
      <c r="G429" s="27"/>
      <c r="H429" s="206" t="s">
        <v>257</v>
      </c>
      <c r="I429" s="27"/>
      <c r="J429" s="27"/>
      <c r="K429" s="27"/>
      <c r="L429" s="27"/>
      <c r="M429" s="27"/>
      <c r="N429" s="27"/>
      <c r="O429" s="27"/>
      <c r="P429" s="206" t="s">
        <v>236</v>
      </c>
      <c r="Q429" s="27"/>
      <c r="R429" s="27"/>
      <c r="S429" s="27"/>
      <c r="T429" s="27"/>
      <c r="U429" s="27"/>
      <c r="V429" s="206" t="s">
        <v>362</v>
      </c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06" t="s">
        <v>361</v>
      </c>
      <c r="AK429" s="27"/>
      <c r="AL429" s="27"/>
      <c r="AM429" s="44"/>
      <c r="AN429" s="44"/>
      <c r="AO429" s="44"/>
      <c r="AP429" s="44"/>
      <c r="AQ429" s="7">
        <f t="shared" si="92"/>
        <v>0</v>
      </c>
      <c r="AR429" s="83">
        <f>34*3</f>
        <v>102</v>
      </c>
      <c r="AS429" s="8">
        <f t="shared" si="93"/>
        <v>0</v>
      </c>
    </row>
    <row r="430" spans="1:45" x14ac:dyDescent="0.2">
      <c r="A430" s="129"/>
      <c r="B430" s="132"/>
      <c r="C430" s="60" t="s">
        <v>124</v>
      </c>
      <c r="D430" s="59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44"/>
      <c r="AN430" s="44"/>
      <c r="AO430" s="44"/>
      <c r="AP430" s="44"/>
      <c r="AQ430" s="7">
        <f t="shared" si="92"/>
        <v>0</v>
      </c>
      <c r="AR430" s="83">
        <f t="shared" ref="AR430:AR434" si="95">34*3</f>
        <v>102</v>
      </c>
      <c r="AS430" s="8">
        <f t="shared" si="93"/>
        <v>0</v>
      </c>
    </row>
    <row r="431" spans="1:45" x14ac:dyDescent="0.2">
      <c r="A431" s="129"/>
      <c r="B431" s="133"/>
      <c r="C431" s="60" t="s">
        <v>125</v>
      </c>
      <c r="D431" s="54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44"/>
      <c r="AN431" s="44"/>
      <c r="AO431" s="44"/>
      <c r="AP431" s="44"/>
      <c r="AQ431" s="7">
        <f t="shared" si="92"/>
        <v>0</v>
      </c>
      <c r="AR431" s="83">
        <f t="shared" si="95"/>
        <v>102</v>
      </c>
      <c r="AS431" s="8">
        <f t="shared" si="93"/>
        <v>0</v>
      </c>
    </row>
    <row r="432" spans="1:45" x14ac:dyDescent="0.2">
      <c r="A432" s="129"/>
      <c r="B432" s="131" t="s">
        <v>12</v>
      </c>
      <c r="C432" s="60" t="s">
        <v>123</v>
      </c>
      <c r="D432" s="59"/>
      <c r="E432" s="27"/>
      <c r="F432" s="27"/>
      <c r="G432" s="27"/>
      <c r="H432" s="27"/>
      <c r="I432" s="27"/>
      <c r="J432" s="206" t="s">
        <v>194</v>
      </c>
      <c r="K432" s="27"/>
      <c r="L432" s="27"/>
      <c r="M432" s="27"/>
      <c r="N432" s="27"/>
      <c r="O432" s="27"/>
      <c r="P432" s="27"/>
      <c r="Q432" s="206" t="s">
        <v>201</v>
      </c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06" t="s">
        <v>298</v>
      </c>
      <c r="AG432" s="206" t="s">
        <v>383</v>
      </c>
      <c r="AH432" s="27"/>
      <c r="AI432" s="27"/>
      <c r="AJ432" s="27"/>
      <c r="AK432" s="27"/>
      <c r="AL432" s="27"/>
      <c r="AM432" s="44"/>
      <c r="AN432" s="44"/>
      <c r="AO432" s="44"/>
      <c r="AP432" s="44"/>
      <c r="AQ432" s="7">
        <f t="shared" si="92"/>
        <v>0</v>
      </c>
      <c r="AR432" s="83">
        <f t="shared" si="95"/>
        <v>102</v>
      </c>
      <c r="AS432" s="8">
        <f t="shared" si="93"/>
        <v>0</v>
      </c>
    </row>
    <row r="433" spans="1:45" x14ac:dyDescent="0.2">
      <c r="A433" s="129"/>
      <c r="B433" s="132"/>
      <c r="C433" s="60" t="s">
        <v>124</v>
      </c>
      <c r="D433" s="54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44"/>
      <c r="AN433" s="44"/>
      <c r="AO433" s="44"/>
      <c r="AP433" s="44"/>
      <c r="AQ433" s="7">
        <f t="shared" si="92"/>
        <v>0</v>
      </c>
      <c r="AR433" s="83">
        <f t="shared" si="95"/>
        <v>102</v>
      </c>
      <c r="AS433" s="8">
        <f t="shared" si="93"/>
        <v>0</v>
      </c>
    </row>
    <row r="434" spans="1:45" x14ac:dyDescent="0.2">
      <c r="A434" s="129"/>
      <c r="B434" s="133"/>
      <c r="C434" s="60" t="s">
        <v>125</v>
      </c>
      <c r="D434" s="54"/>
      <c r="E434" s="27"/>
      <c r="F434" s="27"/>
      <c r="G434" s="27"/>
      <c r="H434" s="27"/>
      <c r="I434" s="43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44"/>
      <c r="AN434" s="44"/>
      <c r="AO434" s="44"/>
      <c r="AP434" s="44"/>
      <c r="AQ434" s="7">
        <f t="shared" si="92"/>
        <v>0</v>
      </c>
      <c r="AR434" s="83">
        <f t="shared" si="95"/>
        <v>102</v>
      </c>
      <c r="AS434" s="8">
        <f t="shared" si="93"/>
        <v>0</v>
      </c>
    </row>
    <row r="435" spans="1:45" x14ac:dyDescent="0.2">
      <c r="A435" s="129"/>
      <c r="B435" s="131" t="s">
        <v>121</v>
      </c>
      <c r="C435" s="60" t="s">
        <v>123</v>
      </c>
      <c r="D435" s="54"/>
      <c r="E435" s="27"/>
      <c r="F435" s="27"/>
      <c r="G435" s="27"/>
      <c r="H435" s="45"/>
      <c r="I435" s="43"/>
      <c r="J435" s="206" t="s">
        <v>195</v>
      </c>
      <c r="K435" s="27"/>
      <c r="L435" s="27"/>
      <c r="M435" s="206" t="s">
        <v>196</v>
      </c>
      <c r="N435" s="27"/>
      <c r="O435" s="27"/>
      <c r="P435" s="27"/>
      <c r="Q435" s="206" t="s">
        <v>144</v>
      </c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44"/>
      <c r="AN435" s="44"/>
      <c r="AO435" s="44"/>
      <c r="AP435" s="44"/>
      <c r="AQ435" s="7">
        <f t="shared" si="92"/>
        <v>0</v>
      </c>
      <c r="AR435" s="83">
        <f>34*4</f>
        <v>136</v>
      </c>
      <c r="AS435" s="8">
        <f t="shared" si="93"/>
        <v>0</v>
      </c>
    </row>
    <row r="436" spans="1:45" x14ac:dyDescent="0.2">
      <c r="A436" s="129"/>
      <c r="B436" s="132"/>
      <c r="C436" s="60" t="s">
        <v>124</v>
      </c>
      <c r="D436" s="82"/>
      <c r="E436" s="27"/>
      <c r="F436" s="27"/>
      <c r="G436" s="27"/>
      <c r="H436" s="43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44"/>
      <c r="AN436" s="44"/>
      <c r="AO436" s="44"/>
      <c r="AP436" s="44"/>
      <c r="AQ436" s="7">
        <f t="shared" si="92"/>
        <v>0</v>
      </c>
      <c r="AR436" s="83">
        <f t="shared" ref="AR436:AR437" si="96">34*4</f>
        <v>136</v>
      </c>
      <c r="AS436" s="8">
        <f t="shared" si="93"/>
        <v>0</v>
      </c>
    </row>
    <row r="437" spans="1:45" x14ac:dyDescent="0.2">
      <c r="A437" s="129"/>
      <c r="B437" s="133"/>
      <c r="C437" s="60" t="s">
        <v>125</v>
      </c>
      <c r="D437" s="54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44"/>
      <c r="AJ437" s="44"/>
      <c r="AK437" s="27"/>
      <c r="AL437" s="27"/>
      <c r="AM437" s="44"/>
      <c r="AN437" s="44"/>
      <c r="AO437" s="44"/>
      <c r="AP437" s="44"/>
      <c r="AQ437" s="7">
        <f t="shared" si="92"/>
        <v>0</v>
      </c>
      <c r="AR437" s="83">
        <f t="shared" si="96"/>
        <v>136</v>
      </c>
      <c r="AS437" s="8">
        <f t="shared" si="93"/>
        <v>0</v>
      </c>
    </row>
    <row r="438" spans="1:45" x14ac:dyDescent="0.2">
      <c r="A438" s="129"/>
      <c r="B438" s="131" t="s">
        <v>103</v>
      </c>
      <c r="C438" s="60" t="s">
        <v>123</v>
      </c>
      <c r="D438" s="54"/>
      <c r="E438" s="27"/>
      <c r="F438" s="27"/>
      <c r="G438" s="27"/>
      <c r="H438" s="27"/>
      <c r="I438" s="206" t="s">
        <v>143</v>
      </c>
      <c r="J438" s="27"/>
      <c r="K438" s="27"/>
      <c r="L438" s="27"/>
      <c r="M438" s="27"/>
      <c r="N438" s="27"/>
      <c r="O438" s="206" t="s">
        <v>283</v>
      </c>
      <c r="P438" s="27"/>
      <c r="Q438" s="27"/>
      <c r="R438" s="27"/>
      <c r="S438" s="27"/>
      <c r="T438" s="27"/>
      <c r="U438" s="27"/>
      <c r="V438" s="27"/>
      <c r="W438" s="207" t="s">
        <v>438</v>
      </c>
      <c r="X438" s="27"/>
      <c r="Y438" s="206" t="s">
        <v>385</v>
      </c>
      <c r="Z438" s="27"/>
      <c r="AA438" s="208">
        <v>46080</v>
      </c>
      <c r="AB438" s="27"/>
      <c r="AC438" s="27"/>
      <c r="AD438" s="208">
        <v>46101</v>
      </c>
      <c r="AE438" s="27"/>
      <c r="AF438" s="27"/>
      <c r="AG438" s="27"/>
      <c r="AH438" s="27"/>
      <c r="AI438" s="44"/>
      <c r="AJ438" s="44"/>
      <c r="AK438" s="27"/>
      <c r="AL438" s="27"/>
      <c r="AM438" s="44"/>
      <c r="AN438" s="44"/>
      <c r="AO438" s="44"/>
      <c r="AP438" s="44"/>
      <c r="AQ438" s="7">
        <f t="shared" si="92"/>
        <v>92181</v>
      </c>
      <c r="AR438" s="83">
        <f>34*3</f>
        <v>102</v>
      </c>
      <c r="AS438" s="8">
        <f t="shared" si="93"/>
        <v>903.73529411764707</v>
      </c>
    </row>
    <row r="439" spans="1:45" x14ac:dyDescent="0.2">
      <c r="A439" s="129"/>
      <c r="B439" s="132"/>
      <c r="C439" s="60" t="s">
        <v>124</v>
      </c>
      <c r="D439" s="54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44"/>
      <c r="AJ439" s="44"/>
      <c r="AK439" s="27"/>
      <c r="AL439" s="27"/>
      <c r="AM439" s="44"/>
      <c r="AN439" s="44"/>
      <c r="AO439" s="44"/>
      <c r="AP439" s="44"/>
      <c r="AQ439" s="7">
        <f t="shared" si="92"/>
        <v>0</v>
      </c>
      <c r="AR439" s="83">
        <f t="shared" ref="AR439:AR440" si="97">34*3</f>
        <v>102</v>
      </c>
      <c r="AS439" s="8">
        <f t="shared" si="93"/>
        <v>0</v>
      </c>
    </row>
    <row r="440" spans="1:45" x14ac:dyDescent="0.2">
      <c r="A440" s="129"/>
      <c r="B440" s="133"/>
      <c r="C440" s="60" t="s">
        <v>125</v>
      </c>
      <c r="D440" s="54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44"/>
      <c r="AJ440" s="44"/>
      <c r="AK440" s="27"/>
      <c r="AL440" s="27"/>
      <c r="AM440" s="44"/>
      <c r="AN440" s="44"/>
      <c r="AO440" s="44"/>
      <c r="AP440" s="44"/>
      <c r="AQ440" s="7">
        <f t="shared" si="92"/>
        <v>0</v>
      </c>
      <c r="AR440" s="83">
        <f t="shared" si="97"/>
        <v>102</v>
      </c>
      <c r="AS440" s="8">
        <f t="shared" si="93"/>
        <v>0</v>
      </c>
    </row>
    <row r="441" spans="1:45" x14ac:dyDescent="0.2">
      <c r="A441" s="129"/>
      <c r="B441" s="131" t="s">
        <v>104</v>
      </c>
      <c r="C441" s="60" t="s">
        <v>123</v>
      </c>
      <c r="D441" s="54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06" t="s">
        <v>439</v>
      </c>
      <c r="V441" s="27"/>
      <c r="W441" s="27"/>
      <c r="X441" s="27"/>
      <c r="Y441" s="27"/>
      <c r="Z441" s="27"/>
      <c r="AA441" s="206" t="s">
        <v>440</v>
      </c>
      <c r="AB441" s="27"/>
      <c r="AC441" s="27"/>
      <c r="AD441" s="27"/>
      <c r="AE441" s="27"/>
      <c r="AF441" s="27"/>
      <c r="AG441" s="27"/>
      <c r="AH441" s="27"/>
      <c r="AI441" s="44"/>
      <c r="AJ441" s="44"/>
      <c r="AK441" s="27"/>
      <c r="AL441" s="27"/>
      <c r="AM441" s="44"/>
      <c r="AN441" s="44"/>
      <c r="AO441" s="44"/>
      <c r="AP441" s="44"/>
      <c r="AQ441" s="7">
        <f t="shared" si="92"/>
        <v>0</v>
      </c>
      <c r="AR441" s="83">
        <f>34*1</f>
        <v>34</v>
      </c>
      <c r="AS441" s="8">
        <f t="shared" si="93"/>
        <v>0</v>
      </c>
    </row>
    <row r="442" spans="1:45" x14ac:dyDescent="0.2">
      <c r="A442" s="129"/>
      <c r="B442" s="132"/>
      <c r="C442" s="60" t="s">
        <v>124</v>
      </c>
      <c r="D442" s="54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44"/>
      <c r="AJ442" s="44"/>
      <c r="AK442" s="27"/>
      <c r="AL442" s="27"/>
      <c r="AM442" s="44"/>
      <c r="AN442" s="44"/>
      <c r="AO442" s="44"/>
      <c r="AP442" s="44"/>
      <c r="AQ442" s="7">
        <f t="shared" si="92"/>
        <v>0</v>
      </c>
      <c r="AR442" s="83">
        <f t="shared" ref="AR442:AR446" si="98">34*1</f>
        <v>34</v>
      </c>
      <c r="AS442" s="8">
        <f t="shared" si="93"/>
        <v>0</v>
      </c>
    </row>
    <row r="443" spans="1:45" x14ac:dyDescent="0.2">
      <c r="A443" s="129"/>
      <c r="B443" s="133"/>
      <c r="C443" s="60" t="s">
        <v>125</v>
      </c>
      <c r="D443" s="54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44"/>
      <c r="AJ443" s="44"/>
      <c r="AK443" s="27"/>
      <c r="AL443" s="27"/>
      <c r="AM443" s="44"/>
      <c r="AN443" s="44"/>
      <c r="AO443" s="44"/>
      <c r="AP443" s="44"/>
      <c r="AQ443" s="7">
        <f t="shared" si="92"/>
        <v>0</v>
      </c>
      <c r="AR443" s="83">
        <f t="shared" si="98"/>
        <v>34</v>
      </c>
      <c r="AS443" s="8">
        <f t="shared" si="93"/>
        <v>0</v>
      </c>
    </row>
    <row r="444" spans="1:45" x14ac:dyDescent="0.2">
      <c r="A444" s="129"/>
      <c r="B444" s="131" t="s">
        <v>35</v>
      </c>
      <c r="C444" s="60" t="s">
        <v>123</v>
      </c>
      <c r="D444" s="54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06" t="s">
        <v>224</v>
      </c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103"/>
      <c r="AE444" s="27"/>
      <c r="AF444" s="27"/>
      <c r="AG444" s="103"/>
      <c r="AH444" s="27"/>
      <c r="AI444" s="44"/>
      <c r="AJ444" s="44"/>
      <c r="AK444" s="27"/>
      <c r="AL444" s="103"/>
      <c r="AM444" s="44"/>
      <c r="AN444" s="44"/>
      <c r="AO444" s="44"/>
      <c r="AP444" s="44"/>
      <c r="AQ444" s="7">
        <f t="shared" si="92"/>
        <v>0</v>
      </c>
      <c r="AR444" s="83">
        <f t="shared" si="98"/>
        <v>34</v>
      </c>
      <c r="AS444" s="8">
        <f t="shared" si="93"/>
        <v>0</v>
      </c>
    </row>
    <row r="445" spans="1:45" x14ac:dyDescent="0.2">
      <c r="A445" s="129"/>
      <c r="B445" s="132"/>
      <c r="C445" s="60" t="s">
        <v>124</v>
      </c>
      <c r="D445" s="54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44"/>
      <c r="AJ445" s="44"/>
      <c r="AK445" s="27"/>
      <c r="AL445" s="27"/>
      <c r="AM445" s="44"/>
      <c r="AN445" s="44"/>
      <c r="AO445" s="44"/>
      <c r="AP445" s="44"/>
      <c r="AQ445" s="7">
        <f t="shared" si="92"/>
        <v>0</v>
      </c>
      <c r="AR445" s="83">
        <f t="shared" si="98"/>
        <v>34</v>
      </c>
      <c r="AS445" s="8">
        <f t="shared" si="93"/>
        <v>0</v>
      </c>
    </row>
    <row r="446" spans="1:45" x14ac:dyDescent="0.2">
      <c r="A446" s="129"/>
      <c r="B446" s="132"/>
      <c r="C446" s="60" t="s">
        <v>125</v>
      </c>
      <c r="D446" s="54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44"/>
      <c r="AJ446" s="44"/>
      <c r="AK446" s="27"/>
      <c r="AL446" s="27"/>
      <c r="AM446" s="44"/>
      <c r="AN446" s="44"/>
      <c r="AO446" s="44"/>
      <c r="AP446" s="44"/>
      <c r="AQ446" s="7">
        <f t="shared" si="92"/>
        <v>0</v>
      </c>
      <c r="AR446" s="83">
        <f t="shared" si="98"/>
        <v>34</v>
      </c>
      <c r="AS446" s="8">
        <f t="shared" si="93"/>
        <v>0</v>
      </c>
    </row>
    <row r="447" spans="1:45" x14ac:dyDescent="0.2">
      <c r="A447" s="129"/>
      <c r="B447" s="131" t="s">
        <v>34</v>
      </c>
      <c r="C447" s="60" t="s">
        <v>123</v>
      </c>
      <c r="D447" s="54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06" t="s">
        <v>423</v>
      </c>
      <c r="Y447" s="27"/>
      <c r="Z447" s="27"/>
      <c r="AA447" s="27"/>
      <c r="AB447" s="27"/>
      <c r="AC447" s="27"/>
      <c r="AD447" s="27"/>
      <c r="AE447" s="27"/>
      <c r="AF447" s="27"/>
      <c r="AG447" s="27"/>
      <c r="AH447" s="206" t="s">
        <v>424</v>
      </c>
      <c r="AI447" s="44"/>
      <c r="AJ447" s="44"/>
      <c r="AK447" s="27"/>
      <c r="AL447" s="27"/>
      <c r="AM447" s="44"/>
      <c r="AN447" s="44"/>
      <c r="AO447" s="44"/>
      <c r="AP447" s="44"/>
      <c r="AQ447" s="7">
        <f t="shared" si="92"/>
        <v>0</v>
      </c>
      <c r="AR447" s="83">
        <f>34*2</f>
        <v>68</v>
      </c>
      <c r="AS447" s="8">
        <f t="shared" si="93"/>
        <v>0</v>
      </c>
    </row>
    <row r="448" spans="1:45" x14ac:dyDescent="0.2">
      <c r="A448" s="129"/>
      <c r="B448" s="132"/>
      <c r="C448" s="60" t="s">
        <v>124</v>
      </c>
      <c r="D448" s="54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44"/>
      <c r="AJ448" s="44"/>
      <c r="AK448" s="27"/>
      <c r="AL448" s="27"/>
      <c r="AM448" s="44"/>
      <c r="AN448" s="44"/>
      <c r="AO448" s="44"/>
      <c r="AP448" s="44"/>
      <c r="AQ448" s="7">
        <f t="shared" si="92"/>
        <v>0</v>
      </c>
      <c r="AR448" s="83">
        <f t="shared" ref="AR448:AR449" si="99">34*2</f>
        <v>68</v>
      </c>
      <c r="AS448" s="8">
        <f t="shared" si="93"/>
        <v>0</v>
      </c>
    </row>
    <row r="449" spans="1:45" x14ac:dyDescent="0.2">
      <c r="A449" s="129"/>
      <c r="B449" s="133"/>
      <c r="C449" s="60" t="s">
        <v>125</v>
      </c>
      <c r="D449" s="54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44"/>
      <c r="AJ449" s="44"/>
      <c r="AK449" s="27"/>
      <c r="AL449" s="27"/>
      <c r="AM449" s="44"/>
      <c r="AN449" s="44"/>
      <c r="AO449" s="44"/>
      <c r="AP449" s="44"/>
      <c r="AQ449" s="7">
        <f t="shared" si="92"/>
        <v>0</v>
      </c>
      <c r="AR449" s="83">
        <f t="shared" si="99"/>
        <v>68</v>
      </c>
      <c r="AS449" s="8">
        <f t="shared" si="93"/>
        <v>0</v>
      </c>
    </row>
    <row r="450" spans="1:45" x14ac:dyDescent="0.2">
      <c r="A450" s="129"/>
      <c r="B450" s="130" t="s">
        <v>37</v>
      </c>
      <c r="C450" s="60" t="s">
        <v>123</v>
      </c>
      <c r="D450" s="54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06" t="s">
        <v>217</v>
      </c>
      <c r="P450" s="27"/>
      <c r="Q450" s="206" t="s">
        <v>193</v>
      </c>
      <c r="R450" s="27"/>
      <c r="S450" s="27"/>
      <c r="T450" s="27"/>
      <c r="U450" s="27"/>
      <c r="V450" s="27"/>
      <c r="W450" s="206" t="s">
        <v>435</v>
      </c>
      <c r="X450" s="27"/>
      <c r="Y450" s="27"/>
      <c r="Z450" s="27"/>
      <c r="AA450" s="27"/>
      <c r="AB450" s="27"/>
      <c r="AC450" s="27"/>
      <c r="AD450" s="206" t="s">
        <v>436</v>
      </c>
      <c r="AE450" s="27"/>
      <c r="AF450" s="206" t="s">
        <v>437</v>
      </c>
      <c r="AG450" s="27"/>
      <c r="AH450" s="27"/>
      <c r="AI450" s="44"/>
      <c r="AJ450" s="44"/>
      <c r="AK450" s="27"/>
      <c r="AL450" s="27"/>
      <c r="AM450" s="44"/>
      <c r="AN450" s="44"/>
      <c r="AO450" s="44"/>
      <c r="AP450" s="44"/>
      <c r="AQ450" s="7">
        <f t="shared" si="92"/>
        <v>0</v>
      </c>
      <c r="AR450" s="83">
        <f>34*1</f>
        <v>34</v>
      </c>
      <c r="AS450" s="8">
        <f t="shared" si="93"/>
        <v>0</v>
      </c>
    </row>
    <row r="451" spans="1:45" x14ac:dyDescent="0.2">
      <c r="A451" s="129"/>
      <c r="B451" s="130"/>
      <c r="C451" s="60" t="s">
        <v>124</v>
      </c>
      <c r="D451" s="54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44"/>
      <c r="AJ451" s="44"/>
      <c r="AK451" s="27"/>
      <c r="AL451" s="27"/>
      <c r="AM451" s="44"/>
      <c r="AN451" s="44"/>
      <c r="AO451" s="44"/>
      <c r="AP451" s="44"/>
      <c r="AQ451" s="7">
        <f t="shared" si="92"/>
        <v>0</v>
      </c>
      <c r="AR451" s="83">
        <f t="shared" ref="AR451:AR455" si="100">34*1</f>
        <v>34</v>
      </c>
      <c r="AS451" s="8">
        <f t="shared" si="93"/>
        <v>0</v>
      </c>
    </row>
    <row r="452" spans="1:45" x14ac:dyDescent="0.2">
      <c r="A452" s="129"/>
      <c r="B452" s="130"/>
      <c r="C452" s="60" t="s">
        <v>125</v>
      </c>
      <c r="D452" s="54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44"/>
      <c r="AJ452" s="44"/>
      <c r="AK452" s="27"/>
      <c r="AL452" s="27"/>
      <c r="AM452" s="44"/>
      <c r="AN452" s="44"/>
      <c r="AO452" s="44"/>
      <c r="AP452" s="44"/>
      <c r="AQ452" s="7">
        <f t="shared" si="92"/>
        <v>0</v>
      </c>
      <c r="AR452" s="83">
        <f t="shared" si="100"/>
        <v>34</v>
      </c>
      <c r="AS452" s="8">
        <f t="shared" si="93"/>
        <v>0</v>
      </c>
    </row>
    <row r="453" spans="1:45" x14ac:dyDescent="0.2">
      <c r="A453" s="129"/>
      <c r="B453" s="130" t="s">
        <v>29</v>
      </c>
      <c r="C453" s="60" t="s">
        <v>123</v>
      </c>
      <c r="D453" s="54"/>
      <c r="E453" s="27"/>
      <c r="F453" s="206" t="s">
        <v>280</v>
      </c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06" t="s">
        <v>281</v>
      </c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44"/>
      <c r="AJ453" s="44"/>
      <c r="AK453" s="27"/>
      <c r="AL453" s="27"/>
      <c r="AM453" s="44"/>
      <c r="AN453" s="44"/>
      <c r="AO453" s="44"/>
      <c r="AP453" s="44"/>
      <c r="AQ453" s="7">
        <f t="shared" si="92"/>
        <v>0</v>
      </c>
      <c r="AR453" s="83">
        <f t="shared" si="100"/>
        <v>34</v>
      </c>
      <c r="AS453" s="8">
        <f t="shared" si="93"/>
        <v>0</v>
      </c>
    </row>
    <row r="454" spans="1:45" x14ac:dyDescent="0.2">
      <c r="A454" s="129"/>
      <c r="B454" s="130"/>
      <c r="C454" s="60" t="s">
        <v>124</v>
      </c>
      <c r="D454" s="54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44"/>
      <c r="AJ454" s="44"/>
      <c r="AK454" s="27"/>
      <c r="AL454" s="27"/>
      <c r="AM454" s="44"/>
      <c r="AN454" s="44"/>
      <c r="AO454" s="44"/>
      <c r="AP454" s="44"/>
      <c r="AQ454" s="7">
        <f t="shared" si="92"/>
        <v>0</v>
      </c>
      <c r="AR454" s="83">
        <f t="shared" si="100"/>
        <v>34</v>
      </c>
      <c r="AS454" s="8">
        <f t="shared" si="93"/>
        <v>0</v>
      </c>
    </row>
    <row r="455" spans="1:45" x14ac:dyDescent="0.2">
      <c r="A455" s="129"/>
      <c r="B455" s="130"/>
      <c r="C455" s="60" t="s">
        <v>125</v>
      </c>
      <c r="D455" s="54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44"/>
      <c r="AJ455" s="44"/>
      <c r="AK455" s="27"/>
      <c r="AL455" s="27"/>
      <c r="AM455" s="44"/>
      <c r="AN455" s="44"/>
      <c r="AO455" s="44"/>
      <c r="AP455" s="44"/>
      <c r="AQ455" s="7">
        <f t="shared" si="92"/>
        <v>0</v>
      </c>
      <c r="AR455" s="83">
        <f t="shared" si="100"/>
        <v>34</v>
      </c>
      <c r="AS455" s="8">
        <f t="shared" si="93"/>
        <v>0</v>
      </c>
    </row>
    <row r="456" spans="1:45" x14ac:dyDescent="0.2">
      <c r="A456" s="129"/>
      <c r="B456" s="131" t="s">
        <v>28</v>
      </c>
      <c r="C456" s="60" t="s">
        <v>123</v>
      </c>
      <c r="D456" s="54"/>
      <c r="E456" s="27"/>
      <c r="F456" s="27"/>
      <c r="G456" s="27"/>
      <c r="H456" s="27"/>
      <c r="I456" s="27"/>
      <c r="J456" s="27"/>
      <c r="K456" s="27"/>
      <c r="L456" s="206" t="s">
        <v>151</v>
      </c>
      <c r="M456" s="27"/>
      <c r="N456" s="27"/>
      <c r="O456" s="27"/>
      <c r="P456" s="206" t="s">
        <v>234</v>
      </c>
      <c r="Q456" s="27"/>
      <c r="R456" s="27"/>
      <c r="S456" s="27"/>
      <c r="T456" s="27"/>
      <c r="U456" s="27"/>
      <c r="V456" s="208">
        <v>46044</v>
      </c>
      <c r="W456" s="27"/>
      <c r="X456" s="27"/>
      <c r="Y456" s="27"/>
      <c r="Z456" s="27"/>
      <c r="AA456" s="27"/>
      <c r="AB456" s="27"/>
      <c r="AC456" s="208">
        <v>46093</v>
      </c>
      <c r="AD456" s="27"/>
      <c r="AE456" s="27"/>
      <c r="AF456" s="27"/>
      <c r="AG456" s="27"/>
      <c r="AH456" s="27"/>
      <c r="AI456" s="44"/>
      <c r="AJ456" s="44"/>
      <c r="AK456" s="27"/>
      <c r="AL456" s="208">
        <v>46163</v>
      </c>
      <c r="AM456" s="44"/>
      <c r="AN456" s="44"/>
      <c r="AO456" s="44"/>
      <c r="AP456" s="44"/>
      <c r="AQ456" s="7">
        <f t="shared" si="92"/>
        <v>138300</v>
      </c>
      <c r="AR456" s="85">
        <f>34*2</f>
        <v>68</v>
      </c>
      <c r="AS456" s="8">
        <f t="shared" si="93"/>
        <v>2033.8235294117646</v>
      </c>
    </row>
    <row r="457" spans="1:45" x14ac:dyDescent="0.2">
      <c r="A457" s="129"/>
      <c r="B457" s="132"/>
      <c r="C457" s="60" t="s">
        <v>124</v>
      </c>
      <c r="D457" s="54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44"/>
      <c r="AJ457" s="44"/>
      <c r="AK457" s="27"/>
      <c r="AL457" s="27"/>
      <c r="AM457" s="44"/>
      <c r="AN457" s="44"/>
      <c r="AO457" s="44"/>
      <c r="AP457" s="44"/>
      <c r="AQ457" s="7">
        <f t="shared" si="92"/>
        <v>0</v>
      </c>
      <c r="AR457" s="85">
        <f t="shared" ref="AR457:AR458" si="101">34*2</f>
        <v>68</v>
      </c>
      <c r="AS457" s="8">
        <f t="shared" si="93"/>
        <v>0</v>
      </c>
    </row>
    <row r="458" spans="1:45" x14ac:dyDescent="0.2">
      <c r="A458" s="129"/>
      <c r="B458" s="133"/>
      <c r="C458" s="60" t="s">
        <v>125</v>
      </c>
      <c r="D458" s="54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44"/>
      <c r="AJ458" s="44"/>
      <c r="AK458" s="27"/>
      <c r="AL458" s="27"/>
      <c r="AM458" s="44"/>
      <c r="AN458" s="44"/>
      <c r="AO458" s="44"/>
      <c r="AP458" s="44"/>
      <c r="AQ458" s="7">
        <f t="shared" si="92"/>
        <v>0</v>
      </c>
      <c r="AR458" s="85">
        <f t="shared" si="101"/>
        <v>68</v>
      </c>
      <c r="AS458" s="8">
        <f t="shared" si="93"/>
        <v>0</v>
      </c>
    </row>
    <row r="459" spans="1:45" x14ac:dyDescent="0.2">
      <c r="A459" s="129"/>
      <c r="B459" s="131" t="s">
        <v>32</v>
      </c>
      <c r="C459" s="60" t="s">
        <v>123</v>
      </c>
      <c r="D459" s="54"/>
      <c r="E459" s="27"/>
      <c r="F459" s="27"/>
      <c r="G459" s="27"/>
      <c r="H459" s="206" t="s">
        <v>237</v>
      </c>
      <c r="I459" s="27"/>
      <c r="J459" s="27"/>
      <c r="K459" s="27"/>
      <c r="L459" s="206" t="s">
        <v>206</v>
      </c>
      <c r="M459" s="27"/>
      <c r="N459" s="27"/>
      <c r="O459" s="27"/>
      <c r="P459" s="206" t="s">
        <v>154</v>
      </c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08">
        <v>46084</v>
      </c>
      <c r="AC459" s="27"/>
      <c r="AD459" s="27"/>
      <c r="AE459" s="27"/>
      <c r="AF459" s="27"/>
      <c r="AG459" s="27"/>
      <c r="AH459" s="208">
        <v>46136</v>
      </c>
      <c r="AI459" s="44"/>
      <c r="AJ459" s="44"/>
      <c r="AK459" s="27"/>
      <c r="AL459" s="208">
        <v>46161</v>
      </c>
      <c r="AM459" s="44"/>
      <c r="AN459" s="44"/>
      <c r="AO459" s="44"/>
      <c r="AP459" s="44"/>
      <c r="AQ459" s="7">
        <f t="shared" si="92"/>
        <v>138381</v>
      </c>
      <c r="AR459" s="85">
        <f>34*1.5</f>
        <v>51</v>
      </c>
      <c r="AS459" s="8">
        <f t="shared" si="93"/>
        <v>2713.3529411764707</v>
      </c>
    </row>
    <row r="460" spans="1:45" x14ac:dyDescent="0.2">
      <c r="A460" s="129"/>
      <c r="B460" s="132"/>
      <c r="C460" s="60" t="s">
        <v>124</v>
      </c>
      <c r="D460" s="54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44"/>
      <c r="AJ460" s="44"/>
      <c r="AK460" s="27"/>
      <c r="AL460" s="27"/>
      <c r="AM460" s="44"/>
      <c r="AN460" s="44"/>
      <c r="AO460" s="44"/>
      <c r="AP460" s="44"/>
      <c r="AQ460" s="7">
        <f t="shared" si="92"/>
        <v>0</v>
      </c>
      <c r="AR460" s="85">
        <f t="shared" ref="AR460:AR461" si="102">34*1.5</f>
        <v>51</v>
      </c>
      <c r="AS460" s="8">
        <f t="shared" si="93"/>
        <v>0</v>
      </c>
    </row>
    <row r="461" spans="1:45" x14ac:dyDescent="0.2">
      <c r="A461" s="129"/>
      <c r="B461" s="133"/>
      <c r="C461" s="60" t="s">
        <v>125</v>
      </c>
      <c r="D461" s="54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44"/>
      <c r="AJ461" s="44"/>
      <c r="AK461" s="27"/>
      <c r="AL461" s="27"/>
      <c r="AM461" s="44"/>
      <c r="AN461" s="44"/>
      <c r="AO461" s="44"/>
      <c r="AP461" s="44"/>
      <c r="AQ461" s="7">
        <f t="shared" si="92"/>
        <v>0</v>
      </c>
      <c r="AR461" s="85">
        <f t="shared" si="102"/>
        <v>51</v>
      </c>
      <c r="AS461" s="8">
        <f t="shared" si="93"/>
        <v>0</v>
      </c>
    </row>
    <row r="462" spans="1:45" ht="25.5" x14ac:dyDescent="0.2">
      <c r="A462" s="129"/>
      <c r="B462" s="131" t="s">
        <v>30</v>
      </c>
      <c r="C462" s="60" t="s">
        <v>123</v>
      </c>
      <c r="D462" s="54"/>
      <c r="E462" s="27"/>
      <c r="F462" s="27"/>
      <c r="G462" s="27"/>
      <c r="H462" s="27"/>
      <c r="I462" s="27"/>
      <c r="J462" s="206" t="s">
        <v>231</v>
      </c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06" t="s">
        <v>431</v>
      </c>
      <c r="Z462" s="27"/>
      <c r="AA462" s="27"/>
      <c r="AB462" s="27"/>
      <c r="AC462" s="27"/>
      <c r="AD462" s="206" t="s">
        <v>432</v>
      </c>
      <c r="AE462" s="27"/>
      <c r="AF462" s="27"/>
      <c r="AG462" s="27"/>
      <c r="AH462" s="27"/>
      <c r="AI462" s="44"/>
      <c r="AJ462" s="44"/>
      <c r="AK462" s="27"/>
      <c r="AL462" s="27"/>
      <c r="AM462" s="44"/>
      <c r="AN462" s="44"/>
      <c r="AO462" s="44"/>
      <c r="AP462" s="44"/>
      <c r="AQ462" s="7">
        <f t="shared" si="92"/>
        <v>0</v>
      </c>
      <c r="AR462" s="83">
        <f>34*1</f>
        <v>34</v>
      </c>
      <c r="AS462" s="8">
        <f t="shared" si="93"/>
        <v>0</v>
      </c>
    </row>
    <row r="463" spans="1:45" x14ac:dyDescent="0.2">
      <c r="A463" s="129"/>
      <c r="B463" s="132"/>
      <c r="C463" s="60" t="s">
        <v>124</v>
      </c>
      <c r="D463" s="54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44"/>
      <c r="AJ463" s="44"/>
      <c r="AK463" s="27"/>
      <c r="AL463" s="27"/>
      <c r="AM463" s="44"/>
      <c r="AN463" s="44"/>
      <c r="AO463" s="44"/>
      <c r="AP463" s="44"/>
      <c r="AQ463" s="7">
        <f t="shared" si="92"/>
        <v>0</v>
      </c>
      <c r="AR463" s="83">
        <f t="shared" ref="AR463:AR467" si="103">34*1</f>
        <v>34</v>
      </c>
      <c r="AS463" s="8">
        <f t="shared" si="93"/>
        <v>0</v>
      </c>
    </row>
    <row r="464" spans="1:45" x14ac:dyDescent="0.2">
      <c r="A464" s="129"/>
      <c r="B464" s="133"/>
      <c r="C464" s="60" t="s">
        <v>125</v>
      </c>
      <c r="D464" s="54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44"/>
      <c r="AJ464" s="44"/>
      <c r="AK464" s="27"/>
      <c r="AL464" s="27"/>
      <c r="AM464" s="44"/>
      <c r="AN464" s="44"/>
      <c r="AO464" s="44"/>
      <c r="AP464" s="44"/>
      <c r="AQ464" s="7">
        <f t="shared" si="92"/>
        <v>0</v>
      </c>
      <c r="AR464" s="83">
        <f t="shared" si="103"/>
        <v>34</v>
      </c>
      <c r="AS464" s="8">
        <f t="shared" si="93"/>
        <v>0</v>
      </c>
    </row>
    <row r="465" spans="1:45" x14ac:dyDescent="0.2">
      <c r="A465" s="129"/>
      <c r="B465" s="130" t="s">
        <v>111</v>
      </c>
      <c r="C465" s="60" t="s">
        <v>123</v>
      </c>
      <c r="D465" s="54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44"/>
      <c r="AJ465" s="44"/>
      <c r="AK465" s="27"/>
      <c r="AL465" s="27"/>
      <c r="AM465" s="44"/>
      <c r="AN465" s="44"/>
      <c r="AO465" s="44"/>
      <c r="AP465" s="44"/>
      <c r="AQ465" s="7">
        <f t="shared" si="92"/>
        <v>0</v>
      </c>
      <c r="AR465" s="83">
        <f t="shared" si="103"/>
        <v>34</v>
      </c>
      <c r="AS465" s="8">
        <f t="shared" si="93"/>
        <v>0</v>
      </c>
    </row>
    <row r="466" spans="1:45" x14ac:dyDescent="0.2">
      <c r="A466" s="129"/>
      <c r="B466" s="130"/>
      <c r="C466" s="60" t="s">
        <v>124</v>
      </c>
      <c r="D466" s="54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44"/>
      <c r="AJ466" s="44"/>
      <c r="AK466" s="27"/>
      <c r="AL466" s="27"/>
      <c r="AM466" s="44"/>
      <c r="AN466" s="44"/>
      <c r="AO466" s="44"/>
      <c r="AP466" s="44"/>
      <c r="AQ466" s="7">
        <f t="shared" si="92"/>
        <v>0</v>
      </c>
      <c r="AR466" s="83">
        <f t="shared" si="103"/>
        <v>34</v>
      </c>
      <c r="AS466" s="8">
        <f t="shared" si="93"/>
        <v>0</v>
      </c>
    </row>
    <row r="467" spans="1:45" x14ac:dyDescent="0.2">
      <c r="A467" s="129"/>
      <c r="B467" s="130"/>
      <c r="C467" s="60" t="s">
        <v>125</v>
      </c>
      <c r="D467" s="54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44"/>
      <c r="AJ467" s="44"/>
      <c r="AK467" s="27"/>
      <c r="AL467" s="27"/>
      <c r="AM467" s="44"/>
      <c r="AN467" s="44"/>
      <c r="AO467" s="44"/>
      <c r="AP467" s="44"/>
      <c r="AQ467" s="7">
        <f t="shared" si="92"/>
        <v>0</v>
      </c>
      <c r="AR467" s="83">
        <f t="shared" si="103"/>
        <v>34</v>
      </c>
      <c r="AS467" s="8">
        <f t="shared" si="93"/>
        <v>0</v>
      </c>
    </row>
    <row r="468" spans="1:45" x14ac:dyDescent="0.2">
      <c r="A468" s="129"/>
      <c r="B468" s="130" t="s">
        <v>75</v>
      </c>
      <c r="C468" s="60" t="s">
        <v>123</v>
      </c>
      <c r="D468" s="54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44"/>
      <c r="AJ468" s="44"/>
      <c r="AK468" s="27"/>
      <c r="AL468" s="27"/>
      <c r="AM468" s="44"/>
      <c r="AN468" s="44"/>
      <c r="AO468" s="44"/>
      <c r="AP468" s="44"/>
      <c r="AQ468" s="7">
        <f t="shared" si="92"/>
        <v>0</v>
      </c>
      <c r="AR468" s="83">
        <f>34*2</f>
        <v>68</v>
      </c>
      <c r="AS468" s="8">
        <f t="shared" si="93"/>
        <v>0</v>
      </c>
    </row>
    <row r="469" spans="1:45" x14ac:dyDescent="0.2">
      <c r="A469" s="129"/>
      <c r="B469" s="130"/>
      <c r="C469" s="60" t="s">
        <v>124</v>
      </c>
      <c r="D469" s="54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44"/>
      <c r="AJ469" s="44"/>
      <c r="AK469" s="27"/>
      <c r="AL469" s="27"/>
      <c r="AM469" s="44"/>
      <c r="AN469" s="44"/>
      <c r="AO469" s="44"/>
      <c r="AP469" s="44"/>
      <c r="AQ469" s="7">
        <f t="shared" si="92"/>
        <v>0</v>
      </c>
      <c r="AR469" s="83">
        <f t="shared" ref="AR469:AR470" si="104">34*2</f>
        <v>68</v>
      </c>
      <c r="AS469" s="8">
        <f t="shared" si="93"/>
        <v>0</v>
      </c>
    </row>
    <row r="470" spans="1:45" x14ac:dyDescent="0.2">
      <c r="A470" s="129"/>
      <c r="B470" s="130"/>
      <c r="C470" s="60" t="s">
        <v>125</v>
      </c>
      <c r="D470" s="54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44"/>
      <c r="AJ470" s="44"/>
      <c r="AK470" s="27"/>
      <c r="AL470" s="27"/>
      <c r="AM470" s="44"/>
      <c r="AN470" s="44"/>
      <c r="AO470" s="44"/>
      <c r="AP470" s="44"/>
      <c r="AQ470" s="7">
        <f t="shared" si="92"/>
        <v>0</v>
      </c>
      <c r="AR470" s="83">
        <f t="shared" si="104"/>
        <v>68</v>
      </c>
      <c r="AS470" s="8">
        <f t="shared" si="93"/>
        <v>0</v>
      </c>
    </row>
    <row r="471" spans="1:45" ht="18.75" customHeight="1" x14ac:dyDescent="0.2">
      <c r="A471" s="69"/>
      <c r="B471" s="70"/>
      <c r="C471" s="70"/>
      <c r="D471" s="70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  <c r="AF471" s="68"/>
      <c r="AG471" s="68"/>
      <c r="AH471" s="68"/>
      <c r="AI471" s="68"/>
      <c r="AJ471" s="68"/>
      <c r="AK471" s="68"/>
      <c r="AL471" s="68"/>
      <c r="AM471" s="69"/>
      <c r="AN471" s="69"/>
      <c r="AO471" s="69"/>
      <c r="AP471" s="69"/>
      <c r="AQ471" s="69"/>
      <c r="AR471" s="69"/>
      <c r="AS471" s="69"/>
    </row>
  </sheetData>
  <mergeCells count="341">
    <mergeCell ref="G3:W3"/>
    <mergeCell ref="G5:W7"/>
    <mergeCell ref="B426:B428"/>
    <mergeCell ref="B429:B431"/>
    <mergeCell ref="B432:B434"/>
    <mergeCell ref="B435:B437"/>
    <mergeCell ref="B438:B440"/>
    <mergeCell ref="B441:B443"/>
    <mergeCell ref="B21:B23"/>
    <mergeCell ref="B24:B26"/>
    <mergeCell ref="B27:B29"/>
    <mergeCell ref="B30:B32"/>
    <mergeCell ref="B33:B35"/>
    <mergeCell ref="E319:AP319"/>
    <mergeCell ref="I134:L134"/>
    <mergeCell ref="X134:AA134"/>
    <mergeCell ref="AB134:AD134"/>
    <mergeCell ref="AE134:AI134"/>
    <mergeCell ref="AJ134:AL134"/>
    <mergeCell ref="AM134:AP134"/>
    <mergeCell ref="AP4:AQ4"/>
    <mergeCell ref="AQ319:AQ321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218:AR220"/>
    <mergeCell ref="AS218:AS220"/>
    <mergeCell ref="A219:C220"/>
    <mergeCell ref="E219:H219"/>
    <mergeCell ref="I219:L219"/>
    <mergeCell ref="M219:P219"/>
    <mergeCell ref="Q219:T219"/>
    <mergeCell ref="U219:W219"/>
    <mergeCell ref="X219:AA219"/>
    <mergeCell ref="AB219:AD219"/>
    <mergeCell ref="AE219:AI219"/>
    <mergeCell ref="AJ219:AL219"/>
    <mergeCell ref="AM219:AP219"/>
    <mergeCell ref="A218:D218"/>
    <mergeCell ref="E218:AP218"/>
    <mergeCell ref="AQ218:AQ220"/>
    <mergeCell ref="AR267:AR269"/>
    <mergeCell ref="AS267:AS269"/>
    <mergeCell ref="A268:C269"/>
    <mergeCell ref="E268:H268"/>
    <mergeCell ref="I268:L268"/>
    <mergeCell ref="M268:P268"/>
    <mergeCell ref="Q268:T268"/>
    <mergeCell ref="U268:W268"/>
    <mergeCell ref="X268:AA268"/>
    <mergeCell ref="AB268:AD268"/>
    <mergeCell ref="AE268:AI268"/>
    <mergeCell ref="AJ268:AL268"/>
    <mergeCell ref="AM268:AP268"/>
    <mergeCell ref="A267:D267"/>
    <mergeCell ref="E267:AP267"/>
    <mergeCell ref="AQ267:AQ269"/>
    <mergeCell ref="AR319:AR321"/>
    <mergeCell ref="AS319:AS321"/>
    <mergeCell ref="A320:C321"/>
    <mergeCell ref="E320:H320"/>
    <mergeCell ref="I320:L320"/>
    <mergeCell ref="M320:P320"/>
    <mergeCell ref="A270:A317"/>
    <mergeCell ref="AM320:AP320"/>
    <mergeCell ref="B279:B281"/>
    <mergeCell ref="B282:B284"/>
    <mergeCell ref="B285:B287"/>
    <mergeCell ref="B288:B290"/>
    <mergeCell ref="B291:B293"/>
    <mergeCell ref="B294:B296"/>
    <mergeCell ref="B297:B299"/>
    <mergeCell ref="B273:B275"/>
    <mergeCell ref="B276:B278"/>
    <mergeCell ref="B315:B317"/>
    <mergeCell ref="A319:D319"/>
    <mergeCell ref="AS371:AS373"/>
    <mergeCell ref="E372:H372"/>
    <mergeCell ref="I372:L372"/>
    <mergeCell ref="M372:P372"/>
    <mergeCell ref="Q372:T372"/>
    <mergeCell ref="A322:A369"/>
    <mergeCell ref="Q320:T320"/>
    <mergeCell ref="U320:W320"/>
    <mergeCell ref="X320:AA320"/>
    <mergeCell ref="AB320:AD320"/>
    <mergeCell ref="AE320:AI320"/>
    <mergeCell ref="AJ320:AL320"/>
    <mergeCell ref="U372:W372"/>
    <mergeCell ref="X372:AA372"/>
    <mergeCell ref="AB372:AD372"/>
    <mergeCell ref="AE372:AI372"/>
    <mergeCell ref="AJ372:AL372"/>
    <mergeCell ref="AM372:AP372"/>
    <mergeCell ref="E371:AP371"/>
    <mergeCell ref="AQ371:AQ373"/>
    <mergeCell ref="AR371:AR373"/>
    <mergeCell ref="B322:B324"/>
    <mergeCell ref="B325:B327"/>
    <mergeCell ref="B328:B330"/>
    <mergeCell ref="AS423:AS425"/>
    <mergeCell ref="E424:H424"/>
    <mergeCell ref="I424:L424"/>
    <mergeCell ref="M424:P424"/>
    <mergeCell ref="Q424:T424"/>
    <mergeCell ref="U424:W424"/>
    <mergeCell ref="X424:AA424"/>
    <mergeCell ref="AB424:AD424"/>
    <mergeCell ref="E423:AP423"/>
    <mergeCell ref="AQ423:AQ425"/>
    <mergeCell ref="AE424:AI424"/>
    <mergeCell ref="AJ424:AL424"/>
    <mergeCell ref="AM424:AP424"/>
    <mergeCell ref="A426:A470"/>
    <mergeCell ref="AR423:AR425"/>
    <mergeCell ref="B444:B446"/>
    <mergeCell ref="B447:B449"/>
    <mergeCell ref="B450:B452"/>
    <mergeCell ref="B453:B455"/>
    <mergeCell ref="B456:B458"/>
    <mergeCell ref="B459:B461"/>
    <mergeCell ref="B462:B464"/>
    <mergeCell ref="B465:B467"/>
    <mergeCell ref="B468:B470"/>
    <mergeCell ref="A424:C425"/>
    <mergeCell ref="A423:D423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M171:AP171"/>
    <mergeCell ref="A221:A265"/>
    <mergeCell ref="B224:B226"/>
    <mergeCell ref="B227:B229"/>
    <mergeCell ref="A173:A21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B177:B179"/>
    <mergeCell ref="B181:B183"/>
    <mergeCell ref="B185:B187"/>
    <mergeCell ref="B209:B211"/>
    <mergeCell ref="B213:B215"/>
    <mergeCell ref="B257:B259"/>
    <mergeCell ref="B260:B262"/>
    <mergeCell ref="B242:B244"/>
    <mergeCell ref="B245:B247"/>
    <mergeCell ref="B248:B250"/>
    <mergeCell ref="B251:B253"/>
    <mergeCell ref="B254:B256"/>
    <mergeCell ref="B230:B232"/>
    <mergeCell ref="B233:B235"/>
    <mergeCell ref="B236:B238"/>
    <mergeCell ref="B239:B241"/>
    <mergeCell ref="B221:B223"/>
    <mergeCell ref="B189:B191"/>
    <mergeCell ref="B193:B195"/>
    <mergeCell ref="B197:B199"/>
    <mergeCell ref="B201:B203"/>
    <mergeCell ref="B205:B207"/>
    <mergeCell ref="B352:B354"/>
    <mergeCell ref="B355:B357"/>
    <mergeCell ref="B358:B360"/>
    <mergeCell ref="B361:B363"/>
    <mergeCell ref="B364:B366"/>
    <mergeCell ref="B367:B369"/>
    <mergeCell ref="B263:B265"/>
    <mergeCell ref="B270:B272"/>
    <mergeCell ref="B300:B302"/>
    <mergeCell ref="B303:B305"/>
    <mergeCell ref="B306:B308"/>
    <mergeCell ref="B309:B311"/>
    <mergeCell ref="B312:B314"/>
    <mergeCell ref="B331:B333"/>
    <mergeCell ref="B334:B336"/>
    <mergeCell ref="A374:A421"/>
    <mergeCell ref="B401:B403"/>
    <mergeCell ref="B404:B406"/>
    <mergeCell ref="B407:B409"/>
    <mergeCell ref="B410:B412"/>
    <mergeCell ref="B413:B415"/>
    <mergeCell ref="B416:B418"/>
    <mergeCell ref="B419:B421"/>
    <mergeCell ref="B337:B339"/>
    <mergeCell ref="B340:B342"/>
    <mergeCell ref="B343:B345"/>
    <mergeCell ref="B346:B348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A372:C373"/>
    <mergeCell ref="A371:D371"/>
    <mergeCell ref="B349:B351"/>
  </mergeCells>
  <pageMargins left="0.25" right="0.25" top="0.51" bottom="0.75" header="0.3" footer="0.3"/>
  <pageSetup paperSize="9" scale="23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17" max="16383" man="1"/>
    <brk id="266" max="16383" man="1"/>
    <brk id="318" max="16383" man="1"/>
    <brk id="370" max="50" man="1"/>
    <brk id="422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2025-07-31T04:29:37Z</cp:lastPrinted>
  <dcterms:created xsi:type="dcterms:W3CDTF">2024-09-28T08:38:22Z</dcterms:created>
  <dcterms:modified xsi:type="dcterms:W3CDTF">2026-01-26T04:47:07Z</dcterms:modified>
</cp:coreProperties>
</file>