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0" yWindow="0" windowWidth="23040" windowHeight="8610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процедур'!$A$1:$AY$466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239" i="5" l="1"/>
  <c r="AR455" i="5" l="1"/>
  <c r="AR456" i="5"/>
  <c r="AR454" i="5"/>
  <c r="AR464" i="5"/>
  <c r="AR465" i="5"/>
  <c r="AR463" i="5"/>
  <c r="AR458" i="5"/>
  <c r="AR459" i="5"/>
  <c r="AR460" i="5"/>
  <c r="AR461" i="5"/>
  <c r="AR462" i="5"/>
  <c r="AR457" i="5"/>
  <c r="AR452" i="5"/>
  <c r="AR453" i="5"/>
  <c r="AR451" i="5"/>
  <c r="AR446" i="5"/>
  <c r="AR447" i="5"/>
  <c r="AR448" i="5"/>
  <c r="AR449" i="5"/>
  <c r="AR450" i="5"/>
  <c r="AR445" i="5"/>
  <c r="AR443" i="5"/>
  <c r="AR444" i="5"/>
  <c r="AR442" i="5"/>
  <c r="AR437" i="5"/>
  <c r="AR438" i="5"/>
  <c r="AR439" i="5"/>
  <c r="AR440" i="5"/>
  <c r="AR441" i="5"/>
  <c r="AR436" i="5"/>
  <c r="AR434" i="5"/>
  <c r="AR435" i="5"/>
  <c r="AR433" i="5"/>
  <c r="AR431" i="5"/>
  <c r="AR432" i="5"/>
  <c r="AR430" i="5"/>
  <c r="AR425" i="5"/>
  <c r="AR426" i="5"/>
  <c r="AR427" i="5"/>
  <c r="AR428" i="5"/>
  <c r="AR429" i="5"/>
  <c r="AR424" i="5"/>
  <c r="AR422" i="5"/>
  <c r="AR423" i="5"/>
  <c r="AR421" i="5"/>
  <c r="AR415" i="5"/>
  <c r="AR416" i="5"/>
  <c r="AR414" i="5"/>
  <c r="AR412" i="5"/>
  <c r="AR413" i="5"/>
  <c r="AR411" i="5"/>
  <c r="AR406" i="5"/>
  <c r="AR407" i="5"/>
  <c r="AR408" i="5"/>
  <c r="AR409" i="5"/>
  <c r="AR410" i="5"/>
  <c r="AR405" i="5"/>
  <c r="AR403" i="5"/>
  <c r="AR404" i="5"/>
  <c r="AR402" i="5"/>
  <c r="AR400" i="5"/>
  <c r="AR401" i="5"/>
  <c r="AR399" i="5"/>
  <c r="AR394" i="5"/>
  <c r="AR395" i="5"/>
  <c r="AR396" i="5"/>
  <c r="AR397" i="5"/>
  <c r="AR398" i="5"/>
  <c r="AR393" i="5"/>
  <c r="AR391" i="5"/>
  <c r="AR392" i="5"/>
  <c r="AR390" i="5"/>
  <c r="AR388" i="5"/>
  <c r="AR389" i="5"/>
  <c r="AR387" i="5"/>
  <c r="AR379" i="5"/>
  <c r="AR380" i="5"/>
  <c r="AR381" i="5"/>
  <c r="AR382" i="5"/>
  <c r="AR383" i="5"/>
  <c r="AR384" i="5"/>
  <c r="AR385" i="5"/>
  <c r="AR386" i="5"/>
  <c r="AR378" i="5"/>
  <c r="AR373" i="5"/>
  <c r="AR374" i="5"/>
  <c r="AR375" i="5"/>
  <c r="AR376" i="5"/>
  <c r="AR377" i="5"/>
  <c r="AR372" i="5"/>
  <c r="AR370" i="5"/>
  <c r="AR371" i="5"/>
  <c r="AR369" i="5"/>
  <c r="AR363" i="5"/>
  <c r="AR364" i="5"/>
  <c r="AR362" i="5"/>
  <c r="AR357" i="5"/>
  <c r="AR358" i="5"/>
  <c r="AR359" i="5"/>
  <c r="AR360" i="5"/>
  <c r="AR361" i="5"/>
  <c r="AR356" i="5"/>
  <c r="AR351" i="5"/>
  <c r="AR352" i="5"/>
  <c r="AR353" i="5"/>
  <c r="AR354" i="5"/>
  <c r="AR355" i="5"/>
  <c r="AR350" i="5"/>
  <c r="AR348" i="5"/>
  <c r="AR349" i="5"/>
  <c r="AR347" i="5"/>
  <c r="AR345" i="5"/>
  <c r="AR346" i="5"/>
  <c r="AR344" i="5"/>
  <c r="AR342" i="5"/>
  <c r="AR343" i="5"/>
  <c r="AR341" i="5"/>
  <c r="AR339" i="5"/>
  <c r="AR340" i="5"/>
  <c r="AR338" i="5"/>
  <c r="AR333" i="5"/>
  <c r="AR334" i="5"/>
  <c r="AR335" i="5"/>
  <c r="AR336" i="5"/>
  <c r="AR337" i="5"/>
  <c r="AR332" i="5"/>
  <c r="AR318" i="5"/>
  <c r="AR319" i="5"/>
  <c r="AR320" i="5"/>
  <c r="AR321" i="5"/>
  <c r="AR322" i="5"/>
  <c r="AR323" i="5"/>
  <c r="AR324" i="5"/>
  <c r="AR325" i="5"/>
  <c r="AR326" i="5"/>
  <c r="AR327" i="5"/>
  <c r="AR328" i="5"/>
  <c r="AR329" i="5"/>
  <c r="AR330" i="5"/>
  <c r="AR331" i="5"/>
  <c r="AR317" i="5"/>
  <c r="AR312" i="5"/>
  <c r="AR311" i="5"/>
  <c r="AR310" i="5"/>
  <c r="AR302" i="5"/>
  <c r="AR303" i="5"/>
  <c r="AR304" i="5"/>
  <c r="AR305" i="5"/>
  <c r="AR306" i="5"/>
  <c r="AR307" i="5"/>
  <c r="AR308" i="5"/>
  <c r="AR309" i="5"/>
  <c r="AR301" i="5"/>
  <c r="AR290" i="5"/>
  <c r="AR291" i="5"/>
  <c r="AR292" i="5"/>
  <c r="AR293" i="5"/>
  <c r="AR294" i="5"/>
  <c r="AR295" i="5"/>
  <c r="AR296" i="5"/>
  <c r="AR297" i="5"/>
  <c r="AR298" i="5"/>
  <c r="AR299" i="5"/>
  <c r="AR300" i="5"/>
  <c r="AR289" i="5"/>
  <c r="AR287" i="5"/>
  <c r="AR288" i="5"/>
  <c r="AR286" i="5"/>
  <c r="AR281" i="5"/>
  <c r="AR282" i="5"/>
  <c r="AR283" i="5"/>
  <c r="AR284" i="5"/>
  <c r="AR285" i="5"/>
  <c r="AR280" i="5"/>
  <c r="AR278" i="5"/>
  <c r="AR279" i="5"/>
  <c r="AR277" i="5"/>
  <c r="AR272" i="5"/>
  <c r="AR273" i="5"/>
  <c r="AR274" i="5"/>
  <c r="AR275" i="5"/>
  <c r="AR276" i="5"/>
  <c r="AR271" i="5"/>
  <c r="AR269" i="5"/>
  <c r="AR270" i="5"/>
  <c r="AR268" i="5"/>
  <c r="AR266" i="5"/>
  <c r="AR267" i="5"/>
  <c r="AR265" i="5"/>
  <c r="AR254" i="5"/>
  <c r="AR256" i="5"/>
  <c r="AR257" i="5"/>
  <c r="AR258" i="5"/>
  <c r="AR260" i="5"/>
  <c r="AR253" i="5"/>
  <c r="AR242" i="5"/>
  <c r="AR244" i="5"/>
  <c r="AR245" i="5"/>
  <c r="AR246" i="5"/>
  <c r="AR248" i="5"/>
  <c r="AR249" i="5"/>
  <c r="AR250" i="5"/>
  <c r="AR252" i="5"/>
  <c r="AR241" i="5"/>
  <c r="AR234" i="5"/>
  <c r="AR236" i="5"/>
  <c r="AR237" i="5"/>
  <c r="AR238" i="5"/>
  <c r="AR240" i="5"/>
  <c r="AR233" i="5"/>
  <c r="AR230" i="5"/>
  <c r="AR232" i="5"/>
  <c r="AR229" i="5"/>
  <c r="AR222" i="5"/>
  <c r="AR224" i="5"/>
  <c r="AR225" i="5"/>
  <c r="AR226" i="5"/>
  <c r="AR228" i="5"/>
  <c r="AR221" i="5"/>
  <c r="AR218" i="5"/>
  <c r="AR220" i="5"/>
  <c r="AR217" i="5"/>
  <c r="AR210" i="5"/>
  <c r="AR212" i="5"/>
  <c r="AR213" i="5"/>
  <c r="AR214" i="5"/>
  <c r="AR216" i="5"/>
  <c r="AR209" i="5"/>
  <c r="AR206" i="5"/>
  <c r="AR208" i="5"/>
  <c r="AR205" i="5"/>
  <c r="AR202" i="5"/>
  <c r="AR204" i="5"/>
  <c r="AR201" i="5"/>
  <c r="AR192" i="5"/>
  <c r="AR193" i="5"/>
  <c r="AR194" i="5"/>
  <c r="AR195" i="5"/>
  <c r="AR196" i="5"/>
  <c r="AR191" i="5"/>
  <c r="AR180" i="5"/>
  <c r="AR181" i="5"/>
  <c r="AR182" i="5"/>
  <c r="AR183" i="5"/>
  <c r="AR184" i="5"/>
  <c r="AR185" i="5"/>
  <c r="AR186" i="5"/>
  <c r="AR187" i="5"/>
  <c r="AR188" i="5"/>
  <c r="AR189" i="5"/>
  <c r="AR190" i="5"/>
  <c r="AR179" i="5"/>
  <c r="AR177" i="5"/>
  <c r="AR178" i="5"/>
  <c r="AR176" i="5"/>
  <c r="AR174" i="5"/>
  <c r="AR175" i="5"/>
  <c r="AR173" i="5"/>
  <c r="AR168" i="5"/>
  <c r="AR169" i="5"/>
  <c r="AR170" i="5"/>
  <c r="AR171" i="5"/>
  <c r="AR172" i="5"/>
  <c r="AR167" i="5"/>
  <c r="AR165" i="5"/>
  <c r="AR166" i="5"/>
  <c r="AR164" i="5"/>
  <c r="AR155" i="5"/>
  <c r="AR156" i="5"/>
  <c r="AR157" i="5"/>
  <c r="AR158" i="5"/>
  <c r="AR159" i="5"/>
  <c r="AR154" i="5"/>
  <c r="AR143" i="5"/>
  <c r="AR144" i="5"/>
  <c r="AR145" i="5"/>
  <c r="AR146" i="5"/>
  <c r="AR147" i="5"/>
  <c r="AR148" i="5"/>
  <c r="AR149" i="5"/>
  <c r="AR150" i="5"/>
  <c r="AR151" i="5"/>
  <c r="AR152" i="5"/>
  <c r="AR153" i="5"/>
  <c r="AR142" i="5"/>
  <c r="AR140" i="5"/>
  <c r="AR141" i="5"/>
  <c r="AR139" i="5"/>
  <c r="AR137" i="5"/>
  <c r="AR138" i="5"/>
  <c r="AR136" i="5"/>
  <c r="AR131" i="5"/>
  <c r="AR132" i="5"/>
  <c r="AR133" i="5"/>
  <c r="AR134" i="5"/>
  <c r="AR135" i="5"/>
  <c r="AR130" i="5"/>
  <c r="AR128" i="5"/>
  <c r="AR129" i="5"/>
  <c r="AR127" i="5"/>
  <c r="AR109" i="5"/>
  <c r="AR110" i="5"/>
  <c r="AR111" i="5"/>
  <c r="AR112" i="5"/>
  <c r="AR113" i="5"/>
  <c r="AR114" i="5"/>
  <c r="AR115" i="5"/>
  <c r="AR116" i="5"/>
  <c r="AR117" i="5"/>
  <c r="AR118" i="5"/>
  <c r="AR119" i="5"/>
  <c r="AR108" i="5"/>
  <c r="AR78" i="5"/>
  <c r="AR79" i="5"/>
  <c r="AR80" i="5"/>
  <c r="AR81" i="5"/>
  <c r="AR82" i="5"/>
  <c r="AR83" i="5"/>
  <c r="AR84" i="5"/>
  <c r="AR85" i="5"/>
  <c r="AR77" i="5"/>
  <c r="AR51" i="5"/>
  <c r="AR52" i="5"/>
  <c r="AR53" i="5"/>
  <c r="AR54" i="5"/>
  <c r="AR55" i="5"/>
  <c r="AR50" i="5"/>
  <c r="AR34" i="5"/>
  <c r="AR35" i="5"/>
  <c r="AR33" i="5"/>
  <c r="AR25" i="5"/>
  <c r="AR26" i="5"/>
  <c r="AR27" i="5"/>
  <c r="AR28" i="5"/>
  <c r="AR29" i="5"/>
  <c r="AR30" i="5"/>
  <c r="AR31" i="5"/>
  <c r="AR32" i="5"/>
  <c r="AR24" i="5"/>
  <c r="AS164" i="5"/>
  <c r="AQ434" i="5" l="1"/>
  <c r="AQ435" i="5"/>
  <c r="AQ436" i="5"/>
  <c r="AQ437" i="5"/>
  <c r="AQ438" i="5"/>
  <c r="AQ439" i="5"/>
  <c r="AQ440" i="5"/>
  <c r="AQ441" i="5"/>
  <c r="AQ442" i="5"/>
  <c r="AS442" i="5" s="1"/>
  <c r="AQ443" i="5"/>
  <c r="AS443" i="5" s="1"/>
  <c r="AQ444" i="5"/>
  <c r="AS444" i="5" s="1"/>
  <c r="AQ445" i="5"/>
  <c r="AS445" i="5" s="1"/>
  <c r="AQ446" i="5"/>
  <c r="AS446" i="5" s="1"/>
  <c r="AQ447" i="5"/>
  <c r="AS447" i="5" s="1"/>
  <c r="AQ448" i="5"/>
  <c r="AS448" i="5" s="1"/>
  <c r="AQ449" i="5"/>
  <c r="AS449" i="5" s="1"/>
  <c r="AQ450" i="5"/>
  <c r="AQ451" i="5"/>
  <c r="AS451" i="5" s="1"/>
  <c r="AQ452" i="5"/>
  <c r="AQ453" i="5"/>
  <c r="AS453" i="5" s="1"/>
  <c r="AQ454" i="5"/>
  <c r="AS454" i="5" s="1"/>
  <c r="AQ455" i="5"/>
  <c r="AS455" i="5" s="1"/>
  <c r="AQ456" i="5"/>
  <c r="AS456" i="5" s="1"/>
  <c r="AQ457" i="5"/>
  <c r="AS457" i="5" s="1"/>
  <c r="AQ458" i="5"/>
  <c r="AQ459" i="5"/>
  <c r="AS459" i="5" s="1"/>
  <c r="AQ460" i="5"/>
  <c r="AS460" i="5" s="1"/>
  <c r="AQ461" i="5"/>
  <c r="AS461" i="5" s="1"/>
  <c r="AQ462" i="5"/>
  <c r="AS462" i="5" s="1"/>
  <c r="AQ463" i="5"/>
  <c r="AS463" i="5" s="1"/>
  <c r="AQ464" i="5"/>
  <c r="AS464" i="5" s="1"/>
  <c r="AQ465" i="5"/>
  <c r="AS465" i="5" s="1"/>
  <c r="AS434" i="5"/>
  <c r="AS435" i="5"/>
  <c r="AS436" i="5"/>
  <c r="AS437" i="5"/>
  <c r="AS438" i="5"/>
  <c r="AS439" i="5"/>
  <c r="AS440" i="5"/>
  <c r="AS441" i="5"/>
  <c r="AS450" i="5"/>
  <c r="AS452" i="5"/>
  <c r="AS458" i="5"/>
  <c r="AQ386" i="5" l="1"/>
  <c r="AS386" i="5" s="1"/>
  <c r="AQ387" i="5"/>
  <c r="AS387" i="5" s="1"/>
  <c r="AQ388" i="5"/>
  <c r="AS388" i="5" s="1"/>
  <c r="AQ389" i="5"/>
  <c r="AS389" i="5" s="1"/>
  <c r="AQ390" i="5"/>
  <c r="AS390" i="5" s="1"/>
  <c r="AQ391" i="5"/>
  <c r="AS391" i="5" s="1"/>
  <c r="AQ392" i="5"/>
  <c r="AS392" i="5" s="1"/>
  <c r="AQ393" i="5"/>
  <c r="AS393" i="5" s="1"/>
  <c r="AQ394" i="5"/>
  <c r="AS394" i="5" s="1"/>
  <c r="AQ395" i="5"/>
  <c r="AS395" i="5" s="1"/>
  <c r="AQ396" i="5"/>
  <c r="AS396" i="5" s="1"/>
  <c r="AQ397" i="5"/>
  <c r="AS397" i="5" s="1"/>
  <c r="AQ398" i="5"/>
  <c r="AS398" i="5" s="1"/>
  <c r="AQ399" i="5"/>
  <c r="AS399" i="5" s="1"/>
  <c r="AQ400" i="5"/>
  <c r="AS400" i="5" s="1"/>
  <c r="AQ401" i="5"/>
  <c r="AS401" i="5" s="1"/>
  <c r="AQ402" i="5"/>
  <c r="AS402" i="5" s="1"/>
  <c r="AQ403" i="5"/>
  <c r="AS403" i="5" s="1"/>
  <c r="AQ404" i="5"/>
  <c r="AS404" i="5" s="1"/>
  <c r="AQ405" i="5"/>
  <c r="AS405" i="5" s="1"/>
  <c r="AQ406" i="5"/>
  <c r="AS406" i="5" s="1"/>
  <c r="AQ407" i="5"/>
  <c r="AS407" i="5" s="1"/>
  <c r="AQ408" i="5"/>
  <c r="AS408" i="5" s="1"/>
  <c r="AQ409" i="5"/>
  <c r="AS409" i="5" s="1"/>
  <c r="AQ410" i="5"/>
  <c r="AS410" i="5" s="1"/>
  <c r="AQ411" i="5"/>
  <c r="AS411" i="5" s="1"/>
  <c r="AQ412" i="5"/>
  <c r="AS412" i="5" s="1"/>
  <c r="AQ413" i="5"/>
  <c r="AS413" i="5" s="1"/>
  <c r="AQ414" i="5"/>
  <c r="AS414" i="5" s="1"/>
  <c r="AQ415" i="5"/>
  <c r="AS415" i="5" s="1"/>
  <c r="AQ416" i="5"/>
  <c r="AS416" i="5" s="1"/>
  <c r="AQ336" i="5"/>
  <c r="AS336" i="5" s="1"/>
  <c r="AQ337" i="5"/>
  <c r="AS337" i="5" s="1"/>
  <c r="AQ338" i="5"/>
  <c r="AS338" i="5" s="1"/>
  <c r="AQ339" i="5"/>
  <c r="AS339" i="5" s="1"/>
  <c r="AQ340" i="5"/>
  <c r="AS340" i="5" s="1"/>
  <c r="AQ341" i="5"/>
  <c r="AS341" i="5" s="1"/>
  <c r="AQ342" i="5"/>
  <c r="AS342" i="5" s="1"/>
  <c r="AQ343" i="5"/>
  <c r="AS343" i="5" s="1"/>
  <c r="AQ344" i="5"/>
  <c r="AS344" i="5" s="1"/>
  <c r="AQ345" i="5"/>
  <c r="AS345" i="5" s="1"/>
  <c r="AQ346" i="5"/>
  <c r="AS346" i="5" s="1"/>
  <c r="AQ347" i="5"/>
  <c r="AS347" i="5" s="1"/>
  <c r="AQ348" i="5"/>
  <c r="AS348" i="5" s="1"/>
  <c r="AQ349" i="5"/>
  <c r="AS349" i="5" s="1"/>
  <c r="AQ350" i="5"/>
  <c r="AS350" i="5" s="1"/>
  <c r="AQ351" i="5"/>
  <c r="AS351" i="5" s="1"/>
  <c r="AQ352" i="5"/>
  <c r="AS352" i="5" s="1"/>
  <c r="AQ353" i="5"/>
  <c r="AS353" i="5" s="1"/>
  <c r="AQ354" i="5"/>
  <c r="AS354" i="5" s="1"/>
  <c r="AQ355" i="5"/>
  <c r="AS355" i="5" s="1"/>
  <c r="AQ356" i="5"/>
  <c r="AS356" i="5" s="1"/>
  <c r="AQ357" i="5"/>
  <c r="AS357" i="5" s="1"/>
  <c r="AQ358" i="5"/>
  <c r="AS358" i="5" s="1"/>
  <c r="AQ359" i="5"/>
  <c r="AS359" i="5" s="1"/>
  <c r="AQ360" i="5"/>
  <c r="AS360" i="5" s="1"/>
  <c r="AQ361" i="5"/>
  <c r="AS361" i="5" s="1"/>
  <c r="AQ286" i="5"/>
  <c r="AS286" i="5" s="1"/>
  <c r="AQ287" i="5"/>
  <c r="AS287" i="5" s="1"/>
  <c r="AQ288" i="5"/>
  <c r="AS288" i="5" s="1"/>
  <c r="AQ289" i="5"/>
  <c r="AS289" i="5" s="1"/>
  <c r="AQ290" i="5"/>
  <c r="AS290" i="5" s="1"/>
  <c r="AQ291" i="5"/>
  <c r="AS291" i="5" s="1"/>
  <c r="AQ292" i="5"/>
  <c r="AS292" i="5" s="1"/>
  <c r="AQ293" i="5"/>
  <c r="AS293" i="5" s="1"/>
  <c r="AQ294" i="5"/>
  <c r="AS294" i="5" s="1"/>
  <c r="AQ295" i="5"/>
  <c r="AS295" i="5" s="1"/>
  <c r="AQ296" i="5"/>
  <c r="AS296" i="5" s="1"/>
  <c r="AQ297" i="5"/>
  <c r="AS297" i="5" s="1"/>
  <c r="AQ298" i="5"/>
  <c r="AS298" i="5" s="1"/>
  <c r="AQ299" i="5"/>
  <c r="AS299" i="5" s="1"/>
  <c r="AQ300" i="5"/>
  <c r="AS300" i="5" s="1"/>
  <c r="AQ301" i="5"/>
  <c r="AS301" i="5" s="1"/>
  <c r="AQ302" i="5"/>
  <c r="AS302" i="5" s="1"/>
  <c r="AQ303" i="5"/>
  <c r="AS303" i="5" s="1"/>
  <c r="AQ304" i="5"/>
  <c r="AS304" i="5" s="1"/>
  <c r="AQ305" i="5"/>
  <c r="AS305" i="5" s="1"/>
  <c r="AQ306" i="5"/>
  <c r="AS306" i="5" s="1"/>
  <c r="AQ307" i="5"/>
  <c r="AS307" i="5" s="1"/>
  <c r="AQ308" i="5"/>
  <c r="AS308" i="5" s="1"/>
  <c r="AQ309" i="5"/>
  <c r="AS309" i="5" s="1"/>
  <c r="AQ310" i="5"/>
  <c r="AS310" i="5" s="1"/>
  <c r="AQ241" i="5"/>
  <c r="AS241" i="5" s="1"/>
  <c r="AQ242" i="5"/>
  <c r="AS242" i="5" s="1"/>
  <c r="AQ244" i="5"/>
  <c r="AS244" i="5" s="1"/>
  <c r="AQ245" i="5"/>
  <c r="AS245" i="5" s="1"/>
  <c r="AQ246" i="5"/>
  <c r="AS246" i="5" s="1"/>
  <c r="AQ248" i="5"/>
  <c r="AS248" i="5" s="1"/>
  <c r="AQ249" i="5"/>
  <c r="AS249" i="5" s="1"/>
  <c r="AQ250" i="5"/>
  <c r="AS250" i="5" s="1"/>
  <c r="AQ252" i="5"/>
  <c r="AS252" i="5" s="1"/>
  <c r="AQ253" i="5"/>
  <c r="AS253" i="5" s="1"/>
  <c r="AQ254" i="5"/>
  <c r="AS254" i="5" s="1"/>
  <c r="AQ256" i="5"/>
  <c r="AS256" i="5" s="1"/>
  <c r="AQ257" i="5"/>
  <c r="AS257" i="5" s="1"/>
  <c r="AQ258" i="5"/>
  <c r="AS258" i="5" s="1"/>
  <c r="AQ234" i="5"/>
  <c r="AS234" i="5" s="1"/>
  <c r="AQ236" i="5"/>
  <c r="AS236" i="5" s="1"/>
  <c r="AQ237" i="5"/>
  <c r="AS237" i="5" s="1"/>
  <c r="AQ238" i="5"/>
  <c r="AS238" i="5" s="1"/>
  <c r="AQ185" i="5"/>
  <c r="AS185" i="5" s="1"/>
  <c r="AQ186" i="5"/>
  <c r="AS186" i="5" s="1"/>
  <c r="AQ187" i="5"/>
  <c r="AS187" i="5" s="1"/>
  <c r="AQ188" i="5"/>
  <c r="AS188" i="5" s="1"/>
  <c r="AQ189" i="5"/>
  <c r="AS189" i="5" s="1"/>
  <c r="AQ190" i="5"/>
  <c r="AS190" i="5" s="1"/>
  <c r="AQ191" i="5"/>
  <c r="AS191" i="5" s="1"/>
  <c r="AQ192" i="5"/>
  <c r="AS192" i="5" s="1"/>
  <c r="AQ193" i="5"/>
  <c r="AS193" i="5" s="1"/>
  <c r="AQ194" i="5"/>
  <c r="AS194" i="5" s="1"/>
  <c r="AQ195" i="5"/>
  <c r="AS195" i="5" s="1"/>
  <c r="AQ196" i="5"/>
  <c r="AS196" i="5" s="1"/>
  <c r="AQ131" i="5" l="1"/>
  <c r="AS131" i="5" s="1"/>
  <c r="AQ155" i="5"/>
  <c r="AS155" i="5" s="1"/>
  <c r="AQ156" i="5"/>
  <c r="AS156" i="5" s="1"/>
  <c r="AQ157" i="5"/>
  <c r="AS157" i="5" s="1"/>
  <c r="AQ158" i="5"/>
  <c r="AS158" i="5" s="1"/>
  <c r="AQ159" i="5"/>
  <c r="AS159" i="5" s="1"/>
  <c r="AQ154" i="5"/>
  <c r="AS154" i="5" s="1"/>
  <c r="AQ146" i="5"/>
  <c r="AS146" i="5" s="1"/>
  <c r="AQ147" i="5"/>
  <c r="AS147" i="5" s="1"/>
  <c r="AQ148" i="5"/>
  <c r="AS148" i="5" s="1"/>
  <c r="AQ149" i="5"/>
  <c r="AS149" i="5" s="1"/>
  <c r="AQ150" i="5"/>
  <c r="AS150" i="5" s="1"/>
  <c r="AQ151" i="5"/>
  <c r="AS151" i="5" s="1"/>
  <c r="AQ152" i="5"/>
  <c r="AS152" i="5" s="1"/>
  <c r="AQ153" i="5"/>
  <c r="AS153" i="5" s="1"/>
  <c r="AQ145" i="5"/>
  <c r="AS145" i="5" s="1"/>
  <c r="AQ93" i="5"/>
  <c r="AQ120" i="5"/>
  <c r="AQ121" i="5"/>
  <c r="AQ122" i="5"/>
  <c r="AR121" i="5"/>
  <c r="AR122" i="5"/>
  <c r="AR120" i="5"/>
  <c r="AR57" i="5"/>
  <c r="AR56" i="5"/>
  <c r="AR87" i="5"/>
  <c r="AR88" i="5"/>
  <c r="AR86" i="5"/>
  <c r="AQ110" i="5"/>
  <c r="AS110" i="5" s="1"/>
  <c r="AQ111" i="5"/>
  <c r="AS111" i="5" s="1"/>
  <c r="AQ112" i="5"/>
  <c r="AS112" i="5" s="1"/>
  <c r="AQ113" i="5"/>
  <c r="AS113" i="5" s="1"/>
  <c r="AQ114" i="5"/>
  <c r="AS114" i="5" s="1"/>
  <c r="AQ115" i="5"/>
  <c r="AS115" i="5" s="1"/>
  <c r="AQ116" i="5"/>
  <c r="AS116" i="5" s="1"/>
  <c r="AQ117" i="5"/>
  <c r="AS117" i="5" s="1"/>
  <c r="AR105" i="5"/>
  <c r="AR106" i="5"/>
  <c r="AR107" i="5"/>
  <c r="AR103" i="5"/>
  <c r="AR104" i="5"/>
  <c r="AR102" i="5"/>
  <c r="AR99" i="5"/>
  <c r="AR100" i="5"/>
  <c r="AR101" i="5"/>
  <c r="AR97" i="5"/>
  <c r="AR98" i="5"/>
  <c r="AR96" i="5"/>
  <c r="AR94" i="5"/>
  <c r="AR95" i="5"/>
  <c r="AR93" i="5"/>
  <c r="AQ144" i="5"/>
  <c r="AS144" i="5" s="1"/>
  <c r="AQ143" i="5"/>
  <c r="AS143" i="5" s="1"/>
  <c r="AQ142" i="5"/>
  <c r="AS142" i="5" s="1"/>
  <c r="AQ141" i="5"/>
  <c r="AS141" i="5" s="1"/>
  <c r="AQ140" i="5"/>
  <c r="AS140" i="5" s="1"/>
  <c r="AQ139" i="5"/>
  <c r="AS139" i="5" s="1"/>
  <c r="AQ138" i="5"/>
  <c r="AS138" i="5" s="1"/>
  <c r="AQ137" i="5"/>
  <c r="AS137" i="5" s="1"/>
  <c r="AQ136" i="5"/>
  <c r="AS136" i="5" s="1"/>
  <c r="AQ135" i="5"/>
  <c r="AS135" i="5" s="1"/>
  <c r="AQ134" i="5"/>
  <c r="AS134" i="5" s="1"/>
  <c r="AQ133" i="5"/>
  <c r="AS133" i="5" s="1"/>
  <c r="AQ132" i="5"/>
  <c r="AS132" i="5" s="1"/>
  <c r="AQ130" i="5"/>
  <c r="AS130" i="5" s="1"/>
  <c r="AQ129" i="5"/>
  <c r="AS129" i="5" s="1"/>
  <c r="AQ128" i="5"/>
  <c r="AS128" i="5" s="1"/>
  <c r="AQ127" i="5"/>
  <c r="AS127" i="5" s="1"/>
  <c r="AQ88" i="5"/>
  <c r="AQ87" i="5"/>
  <c r="AQ86" i="5"/>
  <c r="AQ85" i="5"/>
  <c r="AS85" i="5" s="1"/>
  <c r="AQ84" i="5"/>
  <c r="AS84" i="5" s="1"/>
  <c r="AQ83" i="5"/>
  <c r="AS83" i="5" s="1"/>
  <c r="AQ82" i="5"/>
  <c r="AS82" i="5" s="1"/>
  <c r="AQ81" i="5"/>
  <c r="AS81" i="5" s="1"/>
  <c r="AQ80" i="5"/>
  <c r="AS80" i="5" s="1"/>
  <c r="AQ79" i="5"/>
  <c r="AS79" i="5" s="1"/>
  <c r="AQ78" i="5"/>
  <c r="AS78" i="5" s="1"/>
  <c r="AQ77" i="5"/>
  <c r="AS77" i="5" s="1"/>
  <c r="AR76" i="5"/>
  <c r="AQ76" i="5"/>
  <c r="AR75" i="5"/>
  <c r="AQ75" i="5"/>
  <c r="AR74" i="5"/>
  <c r="AQ74" i="5"/>
  <c r="AR73" i="5"/>
  <c r="AQ73" i="5"/>
  <c r="AR72" i="5"/>
  <c r="AQ72" i="5"/>
  <c r="AR71" i="5"/>
  <c r="AQ71" i="5"/>
  <c r="AR70" i="5"/>
  <c r="AQ70" i="5"/>
  <c r="AR69" i="5"/>
  <c r="AQ69" i="5"/>
  <c r="AR68" i="5"/>
  <c r="AQ68" i="5"/>
  <c r="AR67" i="5"/>
  <c r="AQ67" i="5"/>
  <c r="AR66" i="5"/>
  <c r="AQ66" i="5"/>
  <c r="AR65" i="5"/>
  <c r="AQ65" i="5"/>
  <c r="AR64" i="5"/>
  <c r="AQ64" i="5"/>
  <c r="AR63" i="5"/>
  <c r="AQ63" i="5"/>
  <c r="AR62" i="5"/>
  <c r="AQ62" i="5"/>
  <c r="AR47" i="5"/>
  <c r="AR48" i="5"/>
  <c r="AR49" i="5"/>
  <c r="AR46" i="5"/>
  <c r="AR43" i="5"/>
  <c r="AR44" i="5"/>
  <c r="AR45" i="5"/>
  <c r="AR42" i="5"/>
  <c r="AR41" i="5"/>
  <c r="AR40" i="5"/>
  <c r="AQ57" i="5"/>
  <c r="AQ56" i="5"/>
  <c r="AQ55" i="5"/>
  <c r="AS55" i="5" s="1"/>
  <c r="AQ54" i="5"/>
  <c r="AQ53" i="5"/>
  <c r="AQ52" i="5"/>
  <c r="AS52" i="5" s="1"/>
  <c r="AQ51" i="5"/>
  <c r="AS51" i="5" s="1"/>
  <c r="AQ50" i="5"/>
  <c r="AQ49" i="5"/>
  <c r="AQ48" i="5"/>
  <c r="AQ47" i="5"/>
  <c r="AQ46" i="5"/>
  <c r="AQ45" i="5"/>
  <c r="AQ44" i="5"/>
  <c r="AQ43" i="5"/>
  <c r="AQ42" i="5"/>
  <c r="AQ41" i="5"/>
  <c r="AQ40" i="5"/>
  <c r="AQ433" i="5"/>
  <c r="AS433" i="5" s="1"/>
  <c r="AQ432" i="5"/>
  <c r="AS432" i="5" s="1"/>
  <c r="AQ431" i="5"/>
  <c r="AS431" i="5" s="1"/>
  <c r="AQ430" i="5"/>
  <c r="AS430" i="5" s="1"/>
  <c r="AQ429" i="5"/>
  <c r="AS429" i="5" s="1"/>
  <c r="AQ428" i="5"/>
  <c r="AS428" i="5" s="1"/>
  <c r="AQ427" i="5"/>
  <c r="AS427" i="5" s="1"/>
  <c r="AQ426" i="5"/>
  <c r="AS426" i="5" s="1"/>
  <c r="AQ425" i="5"/>
  <c r="AS425" i="5" s="1"/>
  <c r="AQ424" i="5"/>
  <c r="AS424" i="5" s="1"/>
  <c r="AQ423" i="5"/>
  <c r="AS423" i="5" s="1"/>
  <c r="AQ422" i="5"/>
  <c r="AS422" i="5" s="1"/>
  <c r="AQ421" i="5"/>
  <c r="AS421" i="5" s="1"/>
  <c r="AQ385" i="5"/>
  <c r="AS385" i="5" s="1"/>
  <c r="AQ384" i="5"/>
  <c r="AS384" i="5" s="1"/>
  <c r="AQ383" i="5"/>
  <c r="AS383" i="5" s="1"/>
  <c r="AQ382" i="5"/>
  <c r="AS382" i="5" s="1"/>
  <c r="AQ381" i="5"/>
  <c r="AS381" i="5" s="1"/>
  <c r="AQ380" i="5"/>
  <c r="AS380" i="5" s="1"/>
  <c r="AQ379" i="5"/>
  <c r="AS379" i="5" s="1"/>
  <c r="AQ378" i="5"/>
  <c r="AS378" i="5" s="1"/>
  <c r="AQ377" i="5"/>
  <c r="AS377" i="5" s="1"/>
  <c r="AQ376" i="5"/>
  <c r="AS376" i="5" s="1"/>
  <c r="AQ375" i="5"/>
  <c r="AS375" i="5" s="1"/>
  <c r="AQ374" i="5"/>
  <c r="AS374" i="5" s="1"/>
  <c r="AQ373" i="5"/>
  <c r="AS373" i="5" s="1"/>
  <c r="AQ372" i="5"/>
  <c r="AS372" i="5" s="1"/>
  <c r="AQ371" i="5"/>
  <c r="AS371" i="5" s="1"/>
  <c r="AQ370" i="5"/>
  <c r="AS370" i="5" s="1"/>
  <c r="AQ369" i="5"/>
  <c r="AS369" i="5" s="1"/>
  <c r="AQ364" i="5"/>
  <c r="AS364" i="5" s="1"/>
  <c r="AQ363" i="5"/>
  <c r="AS363" i="5" s="1"/>
  <c r="AQ362" i="5"/>
  <c r="AS362" i="5" s="1"/>
  <c r="AQ335" i="5"/>
  <c r="AS335" i="5" s="1"/>
  <c r="AQ334" i="5"/>
  <c r="AS334" i="5" s="1"/>
  <c r="AQ333" i="5"/>
  <c r="AS333" i="5" s="1"/>
  <c r="AQ332" i="5"/>
  <c r="AS332" i="5" s="1"/>
  <c r="AQ331" i="5"/>
  <c r="AS331" i="5" s="1"/>
  <c r="AQ330" i="5"/>
  <c r="AS330" i="5" s="1"/>
  <c r="AQ329" i="5"/>
  <c r="AS329" i="5" s="1"/>
  <c r="AQ328" i="5"/>
  <c r="AS328" i="5" s="1"/>
  <c r="AQ327" i="5"/>
  <c r="AS327" i="5" s="1"/>
  <c r="AQ326" i="5"/>
  <c r="AS326" i="5" s="1"/>
  <c r="AQ325" i="5"/>
  <c r="AS325" i="5" s="1"/>
  <c r="AQ324" i="5"/>
  <c r="AS324" i="5" s="1"/>
  <c r="AQ323" i="5"/>
  <c r="AS323" i="5" s="1"/>
  <c r="AQ322" i="5"/>
  <c r="AS322" i="5" s="1"/>
  <c r="AQ321" i="5"/>
  <c r="AS321" i="5" s="1"/>
  <c r="AQ320" i="5"/>
  <c r="AS320" i="5" s="1"/>
  <c r="AQ319" i="5"/>
  <c r="AS319" i="5" s="1"/>
  <c r="AQ318" i="5"/>
  <c r="AS318" i="5" s="1"/>
  <c r="AQ317" i="5"/>
  <c r="AS317" i="5" s="1"/>
  <c r="AQ312" i="5"/>
  <c r="AS312" i="5" s="1"/>
  <c r="AQ311" i="5"/>
  <c r="AS311" i="5" s="1"/>
  <c r="AQ285" i="5"/>
  <c r="AS285" i="5" s="1"/>
  <c r="AQ284" i="5"/>
  <c r="AS284" i="5" s="1"/>
  <c r="AQ283" i="5"/>
  <c r="AS283" i="5" s="1"/>
  <c r="AQ282" i="5"/>
  <c r="AS282" i="5" s="1"/>
  <c r="AQ281" i="5"/>
  <c r="AS281" i="5" s="1"/>
  <c r="AQ280" i="5"/>
  <c r="AS280" i="5" s="1"/>
  <c r="AQ279" i="5"/>
  <c r="AS279" i="5" s="1"/>
  <c r="AQ278" i="5"/>
  <c r="AS278" i="5" s="1"/>
  <c r="AQ277" i="5"/>
  <c r="AS277" i="5" s="1"/>
  <c r="AQ276" i="5"/>
  <c r="AS276" i="5" s="1"/>
  <c r="AQ275" i="5"/>
  <c r="AS275" i="5" s="1"/>
  <c r="AQ274" i="5"/>
  <c r="AS274" i="5" s="1"/>
  <c r="AQ273" i="5"/>
  <c r="AS273" i="5" s="1"/>
  <c r="AQ272" i="5"/>
  <c r="AS272" i="5" s="1"/>
  <c r="AQ271" i="5"/>
  <c r="AS271" i="5" s="1"/>
  <c r="AQ270" i="5"/>
  <c r="AS270" i="5" s="1"/>
  <c r="AQ269" i="5"/>
  <c r="AS269" i="5" s="1"/>
  <c r="AQ268" i="5"/>
  <c r="AS268" i="5" s="1"/>
  <c r="AQ267" i="5"/>
  <c r="AS267" i="5" s="1"/>
  <c r="AQ266" i="5"/>
  <c r="AS266" i="5" s="1"/>
  <c r="AQ265" i="5"/>
  <c r="AS265" i="5" s="1"/>
  <c r="AQ260" i="5"/>
  <c r="AS260" i="5" s="1"/>
  <c r="AQ240" i="5"/>
  <c r="AS240" i="5" s="1"/>
  <c r="AQ233" i="5"/>
  <c r="AS233" i="5" s="1"/>
  <c r="AQ232" i="5"/>
  <c r="AS232" i="5" s="1"/>
  <c r="AQ230" i="5"/>
  <c r="AS230" i="5" s="1"/>
  <c r="AQ229" i="5"/>
  <c r="AS229" i="5" s="1"/>
  <c r="AQ228" i="5"/>
  <c r="AS228" i="5" s="1"/>
  <c r="AQ226" i="5"/>
  <c r="AS226" i="5" s="1"/>
  <c r="AQ225" i="5"/>
  <c r="AS225" i="5" s="1"/>
  <c r="AQ224" i="5"/>
  <c r="AS224" i="5" s="1"/>
  <c r="AQ222" i="5"/>
  <c r="AS222" i="5" s="1"/>
  <c r="AQ221" i="5"/>
  <c r="AS221" i="5" s="1"/>
  <c r="AQ220" i="5"/>
  <c r="AS220" i="5" s="1"/>
  <c r="AQ218" i="5"/>
  <c r="AS218" i="5" s="1"/>
  <c r="AQ217" i="5"/>
  <c r="AS217" i="5" s="1"/>
  <c r="AQ216" i="5"/>
  <c r="AS216" i="5" s="1"/>
  <c r="AQ214" i="5"/>
  <c r="AS214" i="5" s="1"/>
  <c r="AQ213" i="5"/>
  <c r="AS213" i="5" s="1"/>
  <c r="AQ212" i="5"/>
  <c r="AS212" i="5" s="1"/>
  <c r="AQ210" i="5"/>
  <c r="AS210" i="5" s="1"/>
  <c r="AQ209" i="5"/>
  <c r="AS209" i="5" s="1"/>
  <c r="AQ208" i="5"/>
  <c r="AS208" i="5" s="1"/>
  <c r="AQ206" i="5"/>
  <c r="AS206" i="5" s="1"/>
  <c r="AQ205" i="5"/>
  <c r="AS205" i="5" s="1"/>
  <c r="AQ204" i="5"/>
  <c r="AS204" i="5" s="1"/>
  <c r="AQ202" i="5"/>
  <c r="AS202" i="5" s="1"/>
  <c r="AQ201" i="5"/>
  <c r="AS201" i="5" s="1"/>
  <c r="AQ184" i="5"/>
  <c r="AS184" i="5" s="1"/>
  <c r="AQ183" i="5"/>
  <c r="AS183" i="5" s="1"/>
  <c r="AQ182" i="5"/>
  <c r="AS182" i="5" s="1"/>
  <c r="AQ181" i="5"/>
  <c r="AS181" i="5" s="1"/>
  <c r="AQ180" i="5"/>
  <c r="AS180" i="5" s="1"/>
  <c r="AQ179" i="5"/>
  <c r="AS179" i="5" s="1"/>
  <c r="AQ178" i="5"/>
  <c r="AS178" i="5" s="1"/>
  <c r="AQ177" i="5"/>
  <c r="AS177" i="5" s="1"/>
  <c r="AQ176" i="5"/>
  <c r="AS176" i="5" s="1"/>
  <c r="AQ175" i="5"/>
  <c r="AS175" i="5" s="1"/>
  <c r="AQ174" i="5"/>
  <c r="AS174" i="5" s="1"/>
  <c r="AQ173" i="5"/>
  <c r="AS173" i="5" s="1"/>
  <c r="AQ172" i="5"/>
  <c r="AS172" i="5" s="1"/>
  <c r="AQ171" i="5"/>
  <c r="AS171" i="5" s="1"/>
  <c r="AQ170" i="5"/>
  <c r="AS170" i="5" s="1"/>
  <c r="AQ169" i="5"/>
  <c r="AS169" i="5" s="1"/>
  <c r="AQ168" i="5"/>
  <c r="AS168" i="5" s="1"/>
  <c r="AQ167" i="5"/>
  <c r="AS167" i="5" s="1"/>
  <c r="AQ166" i="5"/>
  <c r="AS166" i="5" s="1"/>
  <c r="AQ165" i="5"/>
  <c r="AS165" i="5" s="1"/>
  <c r="AQ164" i="5"/>
  <c r="AQ119" i="5"/>
  <c r="AS119" i="5" s="1"/>
  <c r="AQ118" i="5"/>
  <c r="AS118" i="5" s="1"/>
  <c r="AQ109" i="5"/>
  <c r="AS109" i="5" s="1"/>
  <c r="AQ108" i="5"/>
  <c r="AS108" i="5" s="1"/>
  <c r="AQ107" i="5"/>
  <c r="AQ106" i="5"/>
  <c r="AQ105" i="5"/>
  <c r="AQ104" i="5"/>
  <c r="AQ103" i="5"/>
  <c r="AQ102" i="5"/>
  <c r="AQ101" i="5"/>
  <c r="AQ100" i="5"/>
  <c r="AQ99" i="5"/>
  <c r="AQ98" i="5"/>
  <c r="AQ97" i="5"/>
  <c r="AQ96" i="5"/>
  <c r="AQ95" i="5"/>
  <c r="AQ94" i="5"/>
  <c r="AQ35" i="5"/>
  <c r="AS35" i="5" s="1"/>
  <c r="AQ34" i="5"/>
  <c r="AS34" i="5" s="1"/>
  <c r="AQ33" i="5"/>
  <c r="AS33" i="5" s="1"/>
  <c r="AQ32" i="5"/>
  <c r="AS32" i="5" s="1"/>
  <c r="AQ31" i="5"/>
  <c r="AS31" i="5" s="1"/>
  <c r="AQ30" i="5"/>
  <c r="AS30" i="5" s="1"/>
  <c r="AQ29" i="5"/>
  <c r="AS29" i="5" s="1"/>
  <c r="AQ28" i="5"/>
  <c r="AS28" i="5" s="1"/>
  <c r="AQ27" i="5"/>
  <c r="AS27" i="5" s="1"/>
  <c r="AQ26" i="5"/>
  <c r="AS26" i="5" s="1"/>
  <c r="AQ25" i="5"/>
  <c r="AS25" i="5" s="1"/>
  <c r="AQ24" i="5"/>
  <c r="AS24" i="5" s="1"/>
  <c r="AR23" i="5"/>
  <c r="AQ23" i="5"/>
  <c r="AR22" i="5"/>
  <c r="AQ22" i="5"/>
  <c r="AR21" i="5"/>
  <c r="AQ21" i="5"/>
  <c r="AR20" i="5"/>
  <c r="AQ20" i="5"/>
  <c r="AR19" i="5"/>
  <c r="AQ19" i="5"/>
  <c r="AR18" i="5"/>
  <c r="AQ18" i="5"/>
  <c r="AR17" i="5"/>
  <c r="AQ17" i="5"/>
  <c r="AR16" i="5"/>
  <c r="AQ16" i="5"/>
  <c r="AR15" i="5"/>
  <c r="AQ15" i="5"/>
  <c r="AR14" i="5"/>
  <c r="AQ14" i="5"/>
  <c r="AR13" i="5"/>
  <c r="AQ13" i="5"/>
  <c r="AR12" i="5"/>
  <c r="AQ12" i="5"/>
  <c r="AS120" i="5" l="1"/>
  <c r="AS122" i="5"/>
  <c r="AS121" i="5"/>
  <c r="AS99" i="5"/>
  <c r="AS105" i="5"/>
  <c r="AS12" i="5"/>
  <c r="AS20" i="5"/>
  <c r="AS66" i="5"/>
  <c r="AS74" i="5"/>
  <c r="AS19" i="5"/>
  <c r="AS94" i="5"/>
  <c r="AS67" i="5"/>
  <c r="AS75" i="5"/>
  <c r="AS98" i="5"/>
  <c r="AS17" i="5"/>
  <c r="AS69" i="5"/>
  <c r="AS63" i="5"/>
  <c r="AS23" i="5"/>
  <c r="AS96" i="5"/>
  <c r="AS95" i="5"/>
  <c r="AS93" i="5"/>
  <c r="AS100" i="5"/>
  <c r="AS68" i="5"/>
  <c r="AS76" i="5"/>
  <c r="AS101" i="5"/>
  <c r="AS107" i="5"/>
  <c r="AS21" i="5"/>
  <c r="AS88" i="5"/>
  <c r="AS70" i="5"/>
  <c r="AS64" i="5"/>
  <c r="AS65" i="5"/>
  <c r="AS73" i="5"/>
  <c r="AS18" i="5"/>
  <c r="AS102" i="5"/>
  <c r="AS56" i="5"/>
  <c r="AS47" i="5"/>
  <c r="AS97" i="5"/>
  <c r="AS103" i="5"/>
  <c r="AS87" i="5"/>
  <c r="AS106" i="5"/>
  <c r="AS104" i="5"/>
  <c r="AS86" i="5"/>
  <c r="AS71" i="5"/>
  <c r="AS14" i="5"/>
  <c r="AS22" i="5"/>
  <c r="AS72" i="5"/>
  <c r="AS16" i="5"/>
  <c r="AS15" i="5"/>
  <c r="AS62" i="5"/>
  <c r="AS45" i="5"/>
  <c r="AS57" i="5"/>
  <c r="AS13" i="5"/>
  <c r="AS43" i="5"/>
  <c r="AS44" i="5"/>
  <c r="AS53" i="5"/>
  <c r="AS54" i="5"/>
  <c r="AS46" i="5"/>
  <c r="AS49" i="5"/>
  <c r="AS41" i="5"/>
  <c r="AS48" i="5"/>
  <c r="AS50" i="5"/>
  <c r="AS42" i="5"/>
  <c r="AS40" i="5"/>
</calcChain>
</file>

<file path=xl/sharedStrings.xml><?xml version="1.0" encoding="utf-8"?>
<sst xmlns="http://schemas.openxmlformats.org/spreadsheetml/2006/main" count="1294" uniqueCount="299">
  <si>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</si>
  <si>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</si>
  <si>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</si>
  <si>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</si>
  <si>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</si>
  <si>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</si>
  <si>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</si>
  <si>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</si>
  <si>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</si>
  <si>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</si>
  <si>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</si>
  <si>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</si>
  <si>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</si>
  <si>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</si>
  <si>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</si>
  <si>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</si>
  <si>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</si>
  <si>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</si>
  <si>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</si>
  <si>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</si>
  <si>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</si>
  <si>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</si>
  <si>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</si>
  <si>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</si>
  <si>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</si>
  <si>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</si>
  <si>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</si>
  <si>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</si>
  <si>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</si>
  <si>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</si>
  <si>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</si>
  <si>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</si>
  <si>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</si>
  <si>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</si>
  <si>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</si>
  <si>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</si>
  <si>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</si>
  <si>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</si>
  <si>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</si>
  <si>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</si>
  <si>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10 класс</t>
  </si>
  <si>
    <t>11 класс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</si>
  <si>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</si>
  <si>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</si>
  <si>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</si>
  <si>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</si>
  <si>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</si>
  <si>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</si>
  <si>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</si>
  <si>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</si>
  <si>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</si>
  <si>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</si>
  <si>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</si>
  <si>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</si>
  <si>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Технология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</si>
  <si>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</si>
  <si>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</si>
  <si>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</si>
  <si>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</si>
  <si>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</si>
  <si>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1а</t>
  </si>
  <si>
    <t>1б</t>
  </si>
  <si>
    <t>1в</t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</si>
  <si>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</si>
  <si>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</si>
  <si>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</si>
  <si>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</si>
  <si>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г. Екатеринбург</t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</si>
  <si>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</si>
  <si>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</si>
  <si>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</si>
  <si>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</si>
  <si>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</si>
  <si>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</si>
  <si>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</si>
  <si>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</si>
  <si>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2а</t>
  </si>
  <si>
    <t>2б</t>
  </si>
  <si>
    <t>3а</t>
  </si>
  <si>
    <t>3б</t>
  </si>
  <si>
    <t>3в</t>
  </si>
  <si>
    <t>4а</t>
  </si>
  <si>
    <t>4б</t>
  </si>
  <si>
    <t>4в</t>
  </si>
  <si>
    <t>Основы религиозных культур и светской этики</t>
  </si>
  <si>
    <t>Труд (технология)</t>
  </si>
  <si>
    <t>5а</t>
  </si>
  <si>
    <t>5б</t>
  </si>
  <si>
    <t>5в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</si>
  <si>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</si>
  <si>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</si>
  <si>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</si>
  <si>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</si>
  <si>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</si>
  <si>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</si>
  <si>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</si>
  <si>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</si>
  <si>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</si>
  <si>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МАОУ СОШ №1</t>
  </si>
  <si>
    <t>Алгебра</t>
  </si>
  <si>
    <t>Геометрия</t>
  </si>
  <si>
    <t>Вероятность и статистика</t>
  </si>
  <si>
    <t>6а</t>
  </si>
  <si>
    <t>6б</t>
  </si>
  <si>
    <t>6в</t>
  </si>
  <si>
    <t>7а</t>
  </si>
  <si>
    <t>7б</t>
  </si>
  <si>
    <t>7в</t>
  </si>
  <si>
    <t>Основы безопасности и защиты Родины</t>
  </si>
  <si>
    <t>8а</t>
  </si>
  <si>
    <t>8б</t>
  </si>
  <si>
    <t>8в</t>
  </si>
  <si>
    <t>9а</t>
  </si>
  <si>
    <t>9б</t>
  </si>
  <si>
    <t>9в</t>
  </si>
  <si>
    <t>10а</t>
  </si>
  <si>
    <t>10б</t>
  </si>
  <si>
    <t>10в</t>
  </si>
  <si>
    <t>Индивидуальный проект</t>
  </si>
  <si>
    <t>11а</t>
  </si>
  <si>
    <t>11б</t>
  </si>
  <si>
    <t>11в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</si>
  <si>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</si>
  <si>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</si>
  <si>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</si>
  <si>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</si>
  <si>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>Период (полугодие, год)</t>
  </si>
  <si>
    <t xml:space="preserve"> №____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</si>
  <si>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</si>
  <si>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</si>
  <si>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</si>
  <si>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</si>
  <si>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</si>
  <si>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</si>
  <si>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</si>
  <si>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</si>
  <si>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</si>
  <si>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 xml:space="preserve">Приложение 1 к приказу от __________2026г. </t>
  </si>
  <si>
    <t>2026/2027 учебный год</t>
  </si>
  <si>
    <t>КР - 19.09</t>
  </si>
  <si>
    <t>КР - 21.10</t>
  </si>
  <si>
    <t>КР - 20.11</t>
  </si>
  <si>
    <t>КР - 14.12</t>
  </si>
  <si>
    <t>КР - 22.12</t>
  </si>
  <si>
    <t>КР - 26.11</t>
  </si>
  <si>
    <t>КР - 28.12</t>
  </si>
  <si>
    <t>КР - 29.09</t>
  </si>
  <si>
    <t>ВКР - 14.09</t>
  </si>
  <si>
    <t>ВКР - 09.09</t>
  </si>
  <si>
    <t>ВКР - 15.09</t>
  </si>
  <si>
    <t>КР - 14.10</t>
  </si>
  <si>
    <t>КР - 24.12</t>
  </si>
  <si>
    <t>Иностранный язык (англ.яз.)</t>
  </si>
  <si>
    <t>ВКР - 11.09</t>
  </si>
  <si>
    <t>КР - 30.09</t>
  </si>
  <si>
    <t>КР - 18.12</t>
  </si>
  <si>
    <t>КР - 19.10</t>
  </si>
  <si>
    <t>КР - 07.12</t>
  </si>
  <si>
    <t>КР - 15.10</t>
  </si>
  <si>
    <t>КР - 16.12</t>
  </si>
  <si>
    <t>ВКР - 17.09</t>
  </si>
  <si>
    <t>КР - 25.11</t>
  </si>
  <si>
    <t>КР - 16.10</t>
  </si>
  <si>
    <t>КР - 25.12</t>
  </si>
  <si>
    <t>КР - 09.10</t>
  </si>
  <si>
    <t>КР - 10.11</t>
  </si>
  <si>
    <t>КР - 08.10</t>
  </si>
  <si>
    <t>КР - 30.11</t>
  </si>
  <si>
    <t>КР - 23.12</t>
  </si>
  <si>
    <t>КР - 24.09</t>
  </si>
  <si>
    <t>КР - 16.11</t>
  </si>
  <si>
    <t>КР - 23.09</t>
  </si>
  <si>
    <t>КР - 25.10</t>
  </si>
  <si>
    <t>ВКР - 10.09</t>
  </si>
  <si>
    <t>КР - 22.10</t>
  </si>
  <si>
    <t>Иностранный язык (англ.яз)</t>
  </si>
  <si>
    <t>КР - 17.12</t>
  </si>
  <si>
    <t>КР - 11.12</t>
  </si>
  <si>
    <t>КР - 20.10</t>
  </si>
  <si>
    <t>КР - 29.12</t>
  </si>
  <si>
    <t>КР -05.11</t>
  </si>
  <si>
    <t>КР-05.11</t>
  </si>
  <si>
    <t>ВКР-15.09</t>
  </si>
  <si>
    <t>ВКР-22.09</t>
  </si>
  <si>
    <t>ВКР-10.09</t>
  </si>
  <si>
    <t>ВКР-16.09</t>
  </si>
  <si>
    <t>ВКР-24.09</t>
  </si>
  <si>
    <t>ВКР-14.09</t>
  </si>
  <si>
    <t>ВКР-04.09</t>
  </si>
  <si>
    <t>ВКР-17.09</t>
  </si>
  <si>
    <t>ПР-20.10</t>
  </si>
  <si>
    <t>КР-30.11</t>
  </si>
  <si>
    <t>КР-17.12</t>
  </si>
  <si>
    <t>КР-23.12</t>
  </si>
  <si>
    <t>КР-16.12</t>
  </si>
  <si>
    <t>КР-13.11</t>
  </si>
  <si>
    <t>КР-17.09</t>
  </si>
  <si>
    <t>КР-08.10</t>
  </si>
  <si>
    <t>КР-18.12</t>
  </si>
  <si>
    <t>КР-10.09</t>
  </si>
  <si>
    <t>КР-16.10</t>
  </si>
  <si>
    <t>КР-24.11</t>
  </si>
  <si>
    <t>КР-14.12</t>
  </si>
  <si>
    <t>7Г</t>
  </si>
  <si>
    <t>7г</t>
  </si>
  <si>
    <t>КР-23.10</t>
  </si>
  <si>
    <t>КР-11.12</t>
  </si>
  <si>
    <t>КР-21.12</t>
  </si>
  <si>
    <t>КР-22.09</t>
  </si>
  <si>
    <t>КР-20.10</t>
  </si>
  <si>
    <t>Д-10.09</t>
  </si>
  <si>
    <t>С-01.10</t>
  </si>
  <si>
    <t>Изл-26.11</t>
  </si>
  <si>
    <t>Д-03.12</t>
  </si>
  <si>
    <t>С-21.12</t>
  </si>
  <si>
    <t>КР-17.11</t>
  </si>
  <si>
    <t>ПрР-11.09</t>
  </si>
  <si>
    <t>ПрР-21.10</t>
  </si>
  <si>
    <t>ПрР-06.10</t>
  </si>
  <si>
    <t>ПрР-18.11</t>
  </si>
  <si>
    <t>КР-30.12</t>
  </si>
  <si>
    <t>КР- 30.12</t>
  </si>
  <si>
    <t>КР-02.12</t>
  </si>
  <si>
    <t>КР-13.10</t>
  </si>
  <si>
    <t>КР-24.12</t>
  </si>
  <si>
    <t>КР-05.10</t>
  </si>
  <si>
    <t>КР-15.09</t>
  </si>
  <si>
    <t>КР-03.11</t>
  </si>
  <si>
    <t>ПР-22.12</t>
  </si>
  <si>
    <t>КР-14.09</t>
  </si>
  <si>
    <t>С-06.10</t>
  </si>
  <si>
    <t>Изл-09.12</t>
  </si>
  <si>
    <t>КР-08.12</t>
  </si>
  <si>
    <t>КР-12.10</t>
  </si>
  <si>
    <t>КР-25.09</t>
  </si>
  <si>
    <t>КР-09.10</t>
  </si>
  <si>
    <t>КР-27.11</t>
  </si>
  <si>
    <t>КР-25.10</t>
  </si>
  <si>
    <t>КР-21.09</t>
  </si>
  <si>
    <t>С-21.10</t>
  </si>
  <si>
    <t>КР-09.12</t>
  </si>
  <si>
    <t>КР-07.10</t>
  </si>
  <si>
    <t>КР-18.11</t>
  </si>
  <si>
    <t>КР-04.12</t>
  </si>
  <si>
    <t>ПрР-22.10</t>
  </si>
  <si>
    <t>КР-01.12</t>
  </si>
  <si>
    <t>С-24.09</t>
  </si>
  <si>
    <t>КР-16.11</t>
  </si>
  <si>
    <t>КР-07.12</t>
  </si>
  <si>
    <t>КР-01.10</t>
  </si>
  <si>
    <t>КР-29.10</t>
  </si>
  <si>
    <t>ПрР-20.10</t>
  </si>
  <si>
    <t>КР-15.12</t>
  </si>
  <si>
    <t>Д-17.09</t>
  </si>
  <si>
    <t>КР-20.11</t>
  </si>
  <si>
    <t>КР-02.10</t>
  </si>
  <si>
    <t>ПрР-29.12</t>
  </si>
  <si>
    <t>ПрР-23.10</t>
  </si>
  <si>
    <t>КР-25.12</t>
  </si>
  <si>
    <t>ПрР-23.11</t>
  </si>
  <si>
    <t>КР-16.09</t>
  </si>
  <si>
    <t>ПрР-22.12</t>
  </si>
  <si>
    <t>ПрР-23.09.</t>
  </si>
  <si>
    <t>КР-23.09</t>
  </si>
  <si>
    <t>КР-21.10</t>
  </si>
  <si>
    <t>КР-22.12</t>
  </si>
  <si>
    <t>КР-10.11</t>
  </si>
  <si>
    <t>КР-06.11</t>
  </si>
  <si>
    <t>КР-11.11</t>
  </si>
  <si>
    <t>КР-29.12</t>
  </si>
  <si>
    <t>КР-26.10</t>
  </si>
  <si>
    <t>ПрР-16.10</t>
  </si>
  <si>
    <t xml:space="preserve">Алгебра </t>
  </si>
  <si>
    <t>КР-14.10</t>
  </si>
  <si>
    <t>КР-09.11</t>
  </si>
  <si>
    <t>КР-03.12</t>
  </si>
  <si>
    <t>КР-30.09</t>
  </si>
  <si>
    <t>ПрР-02.10</t>
  </si>
  <si>
    <t>ПрР-27.11</t>
  </si>
  <si>
    <t>КР-18.09</t>
  </si>
  <si>
    <t>ПрР-28.09</t>
  </si>
  <si>
    <t>ПрР-11.11</t>
  </si>
  <si>
    <t>ПрР-03.12</t>
  </si>
  <si>
    <t>КР-19.10</t>
  </si>
  <si>
    <t>КР-28.12</t>
  </si>
  <si>
    <t>ПрР-практическая работа</t>
  </si>
  <si>
    <t>Д-09.09</t>
  </si>
  <si>
    <t>С-30.09</t>
  </si>
  <si>
    <t>С-13.10</t>
  </si>
  <si>
    <t>Д-16.09</t>
  </si>
  <si>
    <t>С-14.10</t>
  </si>
  <si>
    <t>С-22.12</t>
  </si>
  <si>
    <t>Д-02.12</t>
  </si>
  <si>
    <t>Изл-25.11</t>
  </si>
  <si>
    <t>Д-диктант; С-сочинение; Изл- изложение</t>
  </si>
  <si>
    <t>КР-26.11</t>
  </si>
  <si>
    <t>КР-12.11</t>
  </si>
  <si>
    <t>ПР-30.12</t>
  </si>
  <si>
    <t>ПР-25.11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</si>
</sst>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164" fontId="1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9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9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5" xfId="0" applyFont="1" applyBorder="1" applyAlignment="1"/>
    <xf numFmtId="49" fontId="21" fillId="0" borderId="1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" fontId="4" fillId="9" borderId="1" xfId="0" applyNumberFormat="1" applyFont="1" applyFill="1" applyBorder="1" applyAlignment="1">
      <alignment vertical="center" wrapText="1"/>
    </xf>
    <xf numFmtId="0" fontId="4" fillId="9" borderId="1" xfId="0" applyFont="1" applyFill="1" applyBorder="1" applyAlignment="1">
      <alignment vertical="center" wrapText="1"/>
    </xf>
    <xf numFmtId="0" fontId="4" fillId="9" borderId="1" xfId="0" applyFont="1" applyFill="1" applyBorder="1" applyAlignment="1">
      <alignment horizontal="center" vertical="center" wrapText="1"/>
    </xf>
    <xf numFmtId="10" fontId="2" fillId="0" borderId="1" xfId="1" applyNumberFormat="1" applyFont="1" applyFill="1" applyBorder="1"/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workbookViewId="0">
      <selection activeCell="A21" sqref="A21"/>
    </sheetView>
  </sheetViews>
  <sheetFormatPr defaultRowHeight="15" x14ac:dyDescent="0.25"/>
  <cols>
    <col min="1" max="1" width="123.42578125" customWidth="1"/>
  </cols>
  <sheetData>
    <row r="1" spans="1:1" ht="20.25" x14ac:dyDescent="0.25">
      <c r="A1" s="11" t="s">
        <v>51</v>
      </c>
    </row>
    <row r="2" spans="1:1" ht="18.75" x14ac:dyDescent="0.25">
      <c r="A2" s="12"/>
    </row>
    <row r="3" spans="1:1" ht="138.75" customHeight="1" x14ac:dyDescent="0.25">
      <c r="A3" s="13" t="s">
        <v>134</v>
      </c>
    </row>
    <row r="4" spans="1:1" ht="262.5" x14ac:dyDescent="0.25">
      <c r="A4" s="18" t="s">
        <v>124</v>
      </c>
    </row>
    <row r="5" spans="1:1" ht="31.5" customHeight="1" x14ac:dyDescent="0.25">
      <c r="A5" s="13" t="s">
        <v>42</v>
      </c>
    </row>
    <row r="6" spans="1:1" ht="28.5" customHeight="1" x14ac:dyDescent="0.25">
      <c r="A6" s="14" t="s">
        <v>43</v>
      </c>
    </row>
    <row r="7" spans="1:1" ht="19.5" customHeight="1" x14ac:dyDescent="0.25">
      <c r="A7" s="14" t="s">
        <v>44</v>
      </c>
    </row>
    <row r="8" spans="1:1" s="16" customFormat="1" ht="26.25" customHeight="1" x14ac:dyDescent="0.25">
      <c r="A8" s="15" t="s">
        <v>89</v>
      </c>
    </row>
    <row r="9" spans="1:1" s="16" customFormat="1" ht="25.5" customHeight="1" x14ac:dyDescent="0.25">
      <c r="A9" s="15" t="s">
        <v>45</v>
      </c>
    </row>
    <row r="10" spans="1:1" s="16" customFormat="1" ht="39" customHeight="1" x14ac:dyDescent="0.25">
      <c r="A10" s="19" t="s">
        <v>59</v>
      </c>
    </row>
    <row r="11" spans="1:1" s="16" customFormat="1" ht="36.75" customHeight="1" x14ac:dyDescent="0.25">
      <c r="A11" s="19" t="s">
        <v>90</v>
      </c>
    </row>
    <row r="12" spans="1:1" s="16" customFormat="1" ht="18.75" x14ac:dyDescent="0.25">
      <c r="A12" s="15" t="s">
        <v>128</v>
      </c>
    </row>
    <row r="13" spans="1:1" s="16" customFormat="1" ht="37.5" x14ac:dyDescent="0.25">
      <c r="A13" s="17" t="s">
        <v>46</v>
      </c>
    </row>
    <row r="14" spans="1:1" s="16" customFormat="1" ht="18.75" x14ac:dyDescent="0.25">
      <c r="A14" s="19" t="s">
        <v>72</v>
      </c>
    </row>
    <row r="15" spans="1:1" s="16" customFormat="1" ht="18.75" x14ac:dyDescent="0.25">
      <c r="A15" s="15" t="s">
        <v>47</v>
      </c>
    </row>
    <row r="16" spans="1:1" s="16" customFormat="1" ht="18.75" x14ac:dyDescent="0.25">
      <c r="A16" s="19" t="s">
        <v>65</v>
      </c>
    </row>
    <row r="17" spans="1:1" s="16" customFormat="1" ht="18.75" x14ac:dyDescent="0.25">
      <c r="A17" s="15" t="s">
        <v>48</v>
      </c>
    </row>
    <row r="18" spans="1:1" s="16" customFormat="1" ht="37.5" x14ac:dyDescent="0.25">
      <c r="A18" s="19" t="s">
        <v>122</v>
      </c>
    </row>
    <row r="19" spans="1:1" s="16" customFormat="1" ht="18.75" x14ac:dyDescent="0.25">
      <c r="A19" s="17" t="s">
        <v>49</v>
      </c>
    </row>
    <row r="20" spans="1:1" s="16" customFormat="1" ht="37.5" x14ac:dyDescent="0.25">
      <c r="A20" s="19" t="s">
        <v>73</v>
      </c>
    </row>
    <row r="21" spans="1:1" s="16" customFormat="1" ht="37.5" x14ac:dyDescent="0.25">
      <c r="A21" s="15" t="s">
        <v>136</v>
      </c>
    </row>
    <row r="22" spans="1:1" s="16" customFormat="1" ht="18" x14ac:dyDescent="0.25">
      <c r="A22" s="15"/>
    </row>
    <row r="23" spans="1:1" s="16" customFormat="1" ht="150" x14ac:dyDescent="0.25">
      <c r="A23" s="17" t="s">
        <v>135</v>
      </c>
    </row>
    <row r="24" spans="1:1" s="16" customFormat="1" ht="37.5" x14ac:dyDescent="0.25">
      <c r="A24" s="31" t="s">
        <v>75</v>
      </c>
    </row>
    <row r="25" spans="1:1" s="16" customFormat="1" ht="75" x14ac:dyDescent="0.25">
      <c r="A25" s="17" t="s">
        <v>50</v>
      </c>
    </row>
    <row r="26" spans="1:1" s="16" customFormat="1" ht="93.75" x14ac:dyDescent="0.25">
      <c r="A26" s="17" t="s">
        <v>58</v>
      </c>
    </row>
    <row r="27" spans="1:1" s="16" customFormat="1" ht="93.75" x14ac:dyDescent="0.25">
      <c r="A27" s="31" t="s">
        <v>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466"/>
  <sheetViews>
    <sheetView tabSelected="1" view="pageBreakPreview" topLeftCell="A265" zoomScale="85" zoomScaleNormal="85" zoomScaleSheetLayoutView="85" workbookViewId="0">
      <selection activeCell="J279" sqref="J279"/>
    </sheetView>
  </sheetViews>
  <sheetFormatPr defaultColWidth="9.140625"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5" width="9.42578125" style="1" customWidth="1"/>
    <col min="6" max="7" width="10.28515625" style="1" customWidth="1"/>
    <col min="8" max="8" width="9.5703125" style="1" customWidth="1"/>
    <col min="9" max="9" width="9.42578125" style="1" customWidth="1"/>
    <col min="10" max="10" width="9.85546875" style="1" customWidth="1"/>
    <col min="11" max="11" width="9.7109375" style="1" customWidth="1"/>
    <col min="12" max="12" width="9.42578125" style="1" customWidth="1"/>
    <col min="13" max="13" width="8.42578125" style="1" customWidth="1"/>
    <col min="14" max="14" width="9.28515625" style="1" customWidth="1"/>
    <col min="15" max="16" width="9.140625" style="1" customWidth="1"/>
    <col min="17" max="17" width="9.28515625" style="1" customWidth="1"/>
    <col min="18" max="18" width="9.85546875" style="1" customWidth="1"/>
    <col min="19" max="19" width="8.85546875" style="1" customWidth="1"/>
    <col min="20" max="20" width="8.7109375" style="1" customWidth="1"/>
    <col min="21" max="35" width="4.28515625" style="1" customWidth="1"/>
    <col min="36" max="36" width="4" style="1" customWidth="1"/>
    <col min="37" max="41" width="4.28515625" style="1" customWidth="1"/>
    <col min="42" max="42" width="5.42578125" style="1" customWidth="1"/>
    <col min="43" max="43" width="6.7109375" style="1" customWidth="1"/>
    <col min="44" max="44" width="6" style="1" customWidth="1"/>
    <col min="45" max="45" width="7.42578125" style="1" customWidth="1"/>
    <col min="46" max="46" width="13" style="1" customWidth="1"/>
    <col min="47" max="16384" width="9.140625" style="1"/>
  </cols>
  <sheetData>
    <row r="1" spans="1:48" s="80" customFormat="1" ht="63" customHeight="1" x14ac:dyDescent="0.25">
      <c r="A1" s="29" t="s">
        <v>137</v>
      </c>
      <c r="B1" s="29"/>
      <c r="C1" s="29"/>
      <c r="D1" s="29"/>
      <c r="E1" s="29" t="s">
        <v>127</v>
      </c>
      <c r="F1" s="29"/>
      <c r="G1" s="88"/>
      <c r="H1" s="29"/>
      <c r="L1" s="90" t="s">
        <v>39</v>
      </c>
      <c r="AC1" s="81"/>
      <c r="AD1" s="81"/>
      <c r="AL1" s="81"/>
      <c r="AM1" s="81"/>
      <c r="AN1" s="81"/>
      <c r="AO1" s="81"/>
      <c r="AP1" s="81"/>
      <c r="AQ1" s="81"/>
      <c r="AR1" s="81"/>
      <c r="AS1" s="81"/>
    </row>
    <row r="2" spans="1:48" ht="21.75" customHeight="1" x14ac:dyDescent="0.4">
      <c r="A2" s="30" t="s">
        <v>55</v>
      </c>
      <c r="B2" s="28" t="s">
        <v>67</v>
      </c>
      <c r="C2" s="91"/>
      <c r="D2" s="84"/>
      <c r="F2" s="88"/>
      <c r="G2" s="89" t="s">
        <v>125</v>
      </c>
      <c r="H2" s="29"/>
      <c r="I2" s="21"/>
      <c r="J2" s="21"/>
      <c r="K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34"/>
      <c r="AE2" s="34"/>
      <c r="AF2" s="34"/>
      <c r="AG2" s="34"/>
      <c r="AH2" s="34"/>
      <c r="AI2" s="33"/>
      <c r="AJ2" s="33"/>
      <c r="AK2" s="33"/>
      <c r="AL2" s="58"/>
      <c r="AM2" s="58"/>
      <c r="AN2" s="58"/>
      <c r="AO2" s="65"/>
      <c r="AP2" s="65"/>
      <c r="AQ2" s="65"/>
      <c r="AR2" s="65"/>
      <c r="AS2" s="65"/>
      <c r="AT2" s="33"/>
      <c r="AU2" s="33"/>
      <c r="AV2" s="33"/>
    </row>
    <row r="3" spans="1:48" ht="40.5" customHeight="1" x14ac:dyDescent="0.25">
      <c r="A3" s="30" t="s">
        <v>68</v>
      </c>
      <c r="B3" s="50" t="s">
        <v>98</v>
      </c>
      <c r="C3" s="33"/>
      <c r="D3" s="84"/>
      <c r="E3" s="32"/>
      <c r="F3" s="32"/>
      <c r="G3" s="100" t="s">
        <v>123</v>
      </c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2"/>
      <c r="X3" s="111" t="s">
        <v>64</v>
      </c>
      <c r="Y3" s="112"/>
      <c r="Z3" s="112"/>
      <c r="AA3" s="112"/>
      <c r="AB3" s="113"/>
      <c r="AC3" s="151" t="s">
        <v>92</v>
      </c>
      <c r="AD3" s="152"/>
      <c r="AE3" s="152"/>
      <c r="AF3" s="152"/>
      <c r="AG3" s="152"/>
      <c r="AH3" s="152"/>
      <c r="AI3" s="152"/>
      <c r="AJ3" s="152"/>
      <c r="AK3" s="152"/>
      <c r="AL3" s="152"/>
      <c r="AM3" s="153"/>
      <c r="AN3" s="162" t="s">
        <v>93</v>
      </c>
      <c r="AO3" s="162"/>
      <c r="AP3" s="61" t="s">
        <v>94</v>
      </c>
      <c r="AQ3" s="61"/>
      <c r="AR3" s="66"/>
      <c r="AS3" s="33"/>
      <c r="AT3" s="33"/>
      <c r="AU3" s="63"/>
      <c r="AV3" s="33"/>
    </row>
    <row r="4" spans="1:48" ht="22.5" customHeight="1" x14ac:dyDescent="0.2">
      <c r="B4" s="148" t="s">
        <v>69</v>
      </c>
      <c r="C4" s="148"/>
      <c r="D4" s="33"/>
      <c r="E4" s="33"/>
      <c r="F4" s="35"/>
      <c r="G4" s="87" t="s">
        <v>96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114" t="s">
        <v>129</v>
      </c>
      <c r="Y4" s="115"/>
      <c r="Z4" s="115"/>
      <c r="AA4" s="115"/>
      <c r="AB4" s="116"/>
      <c r="AC4" s="154"/>
      <c r="AD4" s="155"/>
      <c r="AE4" s="155"/>
      <c r="AF4" s="155"/>
      <c r="AG4" s="155"/>
      <c r="AH4" s="155"/>
      <c r="AI4" s="155"/>
      <c r="AJ4" s="155"/>
      <c r="AK4" s="155"/>
      <c r="AL4" s="155"/>
      <c r="AM4" s="156"/>
      <c r="AN4" s="162"/>
      <c r="AO4" s="162"/>
      <c r="AP4" s="109" t="s">
        <v>95</v>
      </c>
      <c r="AQ4" s="109"/>
      <c r="AU4" s="63"/>
      <c r="AV4" s="33"/>
    </row>
    <row r="5" spans="1:48" ht="42.75" customHeight="1" x14ac:dyDescent="0.2">
      <c r="A5" s="71" t="s">
        <v>70</v>
      </c>
      <c r="B5" s="28"/>
      <c r="C5" s="38" t="s">
        <v>56</v>
      </c>
      <c r="D5" s="3"/>
      <c r="E5" s="33"/>
      <c r="F5" s="35"/>
      <c r="G5" s="103" t="s">
        <v>97</v>
      </c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17"/>
      <c r="Y5" s="117"/>
      <c r="Z5" s="117"/>
      <c r="AA5" s="117"/>
      <c r="AB5" s="118"/>
      <c r="AC5" s="157"/>
      <c r="AD5" s="158"/>
      <c r="AE5" s="158"/>
      <c r="AF5" s="158"/>
      <c r="AG5" s="158"/>
      <c r="AH5" s="158"/>
      <c r="AI5" s="158"/>
      <c r="AJ5" s="158"/>
      <c r="AK5" s="158"/>
      <c r="AL5" s="158"/>
      <c r="AM5" s="159"/>
      <c r="AN5" s="162"/>
      <c r="AO5" s="162"/>
      <c r="AP5" s="163" t="s">
        <v>68</v>
      </c>
      <c r="AQ5" s="164"/>
      <c r="AU5" s="63"/>
      <c r="AV5" s="33"/>
    </row>
    <row r="6" spans="1:48" ht="35.25" customHeight="1" x14ac:dyDescent="0.2">
      <c r="A6" s="72" t="s">
        <v>71</v>
      </c>
      <c r="C6" s="38" t="s">
        <v>57</v>
      </c>
      <c r="D6" s="37"/>
      <c r="E6" s="36"/>
      <c r="F6" s="35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65" t="s">
        <v>130</v>
      </c>
      <c r="Y6" s="166"/>
      <c r="Z6" s="166"/>
      <c r="AA6" s="166"/>
      <c r="AB6" s="166"/>
      <c r="AC6" s="74" t="s">
        <v>131</v>
      </c>
      <c r="AD6" s="67"/>
      <c r="AE6" s="67"/>
      <c r="AF6" s="67"/>
      <c r="AG6" s="67"/>
      <c r="AH6" s="58"/>
      <c r="AR6" s="1" t="s">
        <v>285</v>
      </c>
      <c r="AT6" s="1" t="s">
        <v>294</v>
      </c>
      <c r="AU6" s="33"/>
      <c r="AV6" s="33"/>
    </row>
    <row r="7" spans="1:48" ht="26.25" customHeight="1" x14ac:dyDescent="0.2">
      <c r="A7" s="160" t="s">
        <v>126</v>
      </c>
      <c r="B7" s="160"/>
      <c r="C7" s="161"/>
      <c r="D7" s="161"/>
      <c r="E7" s="33"/>
      <c r="F7" s="35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Y7" s="64"/>
      <c r="Z7" s="33"/>
      <c r="AB7" s="64"/>
      <c r="AC7" s="76" t="s">
        <v>133</v>
      </c>
      <c r="AP7" s="57"/>
      <c r="AQ7" s="57"/>
      <c r="AR7" s="57"/>
      <c r="AS7" s="33"/>
    </row>
    <row r="8" spans="1:48" ht="22.5" customHeight="1" x14ac:dyDescent="0.25">
      <c r="A8" s="77"/>
      <c r="B8" s="77"/>
      <c r="C8" s="77"/>
      <c r="D8" s="78"/>
      <c r="E8" s="78"/>
      <c r="F8" s="78"/>
      <c r="G8" s="79"/>
      <c r="H8" s="79"/>
      <c r="I8" s="77"/>
      <c r="J8" s="33"/>
      <c r="K8" s="33"/>
      <c r="X8" s="86"/>
      <c r="Y8" s="33"/>
      <c r="Z8" s="56"/>
      <c r="AA8" s="56"/>
      <c r="AB8" s="56"/>
      <c r="AC8" s="73" t="s">
        <v>132</v>
      </c>
      <c r="AD8" s="57"/>
      <c r="AE8" s="57"/>
      <c r="AF8" s="57"/>
      <c r="AG8" s="57"/>
      <c r="AH8" s="57"/>
      <c r="AI8" s="57"/>
      <c r="AJ8" s="57"/>
      <c r="AK8" s="92"/>
      <c r="AL8" s="75"/>
      <c r="AM8" s="57"/>
      <c r="AN8" s="57"/>
      <c r="AO8" s="57"/>
      <c r="AP8" s="57"/>
      <c r="AQ8" s="57"/>
      <c r="AR8" s="57"/>
      <c r="AS8" s="58"/>
    </row>
    <row r="9" spans="1:48" s="2" customFormat="1" ht="120.75" customHeight="1" x14ac:dyDescent="0.2">
      <c r="A9" s="124" t="s">
        <v>15</v>
      </c>
      <c r="B9" s="124"/>
      <c r="C9" s="124"/>
      <c r="D9" s="124"/>
      <c r="E9" s="125" t="s">
        <v>138</v>
      </c>
      <c r="F9" s="125"/>
      <c r="G9" s="125"/>
      <c r="H9" s="125"/>
      <c r="I9" s="125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10" t="s">
        <v>20</v>
      </c>
      <c r="AR9" s="110" t="s">
        <v>22</v>
      </c>
      <c r="AS9" s="119" t="s">
        <v>21</v>
      </c>
    </row>
    <row r="10" spans="1:48" s="2" customFormat="1" ht="21.75" customHeight="1" x14ac:dyDescent="0.2">
      <c r="A10" s="120" t="s">
        <v>0</v>
      </c>
      <c r="B10" s="121"/>
      <c r="C10" s="104" t="s">
        <v>63</v>
      </c>
      <c r="D10" s="23" t="s">
        <v>18</v>
      </c>
      <c r="E10" s="107" t="s">
        <v>1</v>
      </c>
      <c r="F10" s="107"/>
      <c r="G10" s="107"/>
      <c r="H10" s="107"/>
      <c r="I10" s="107" t="s">
        <v>2</v>
      </c>
      <c r="J10" s="107"/>
      <c r="K10" s="107"/>
      <c r="L10" s="107"/>
      <c r="M10" s="107" t="s">
        <v>3</v>
      </c>
      <c r="N10" s="107"/>
      <c r="O10" s="107"/>
      <c r="P10" s="107"/>
      <c r="Q10" s="107" t="s">
        <v>4</v>
      </c>
      <c r="R10" s="107"/>
      <c r="S10" s="107"/>
      <c r="T10" s="107"/>
      <c r="U10" s="107" t="s">
        <v>5</v>
      </c>
      <c r="V10" s="107"/>
      <c r="W10" s="107"/>
      <c r="X10" s="107" t="s">
        <v>6</v>
      </c>
      <c r="Y10" s="107"/>
      <c r="Z10" s="107"/>
      <c r="AA10" s="107"/>
      <c r="AB10" s="107" t="s">
        <v>7</v>
      </c>
      <c r="AC10" s="107"/>
      <c r="AD10" s="107"/>
      <c r="AE10" s="107" t="s">
        <v>8</v>
      </c>
      <c r="AF10" s="107"/>
      <c r="AG10" s="107"/>
      <c r="AH10" s="107"/>
      <c r="AI10" s="107"/>
      <c r="AJ10" s="107" t="s">
        <v>9</v>
      </c>
      <c r="AK10" s="107"/>
      <c r="AL10" s="107"/>
      <c r="AM10" s="107" t="s">
        <v>10</v>
      </c>
      <c r="AN10" s="107"/>
      <c r="AO10" s="107"/>
      <c r="AP10" s="107"/>
      <c r="AQ10" s="110"/>
      <c r="AR10" s="110"/>
      <c r="AS10" s="119"/>
    </row>
    <row r="11" spans="1:48" s="6" customFormat="1" ht="11.25" customHeight="1" x14ac:dyDescent="0.2">
      <c r="A11" s="122"/>
      <c r="B11" s="123"/>
      <c r="C11" s="106"/>
      <c r="D11" s="23" t="s">
        <v>19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110"/>
      <c r="AR11" s="110"/>
      <c r="AS11" s="119"/>
    </row>
    <row r="12" spans="1:48" s="6" customFormat="1" ht="11.25" customHeight="1" x14ac:dyDescent="0.2">
      <c r="A12" s="149" t="s">
        <v>91</v>
      </c>
      <c r="B12" s="104" t="s">
        <v>13</v>
      </c>
      <c r="C12" s="39" t="s">
        <v>60</v>
      </c>
      <c r="D12" s="9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40">
        <f>COUNTA(E12:AP12)</f>
        <v>0</v>
      </c>
      <c r="AR12" s="3">
        <f>33*5</f>
        <v>165</v>
      </c>
      <c r="AS12" s="41">
        <f>AQ12/AR12</f>
        <v>0</v>
      </c>
    </row>
    <row r="13" spans="1:48" ht="12.75" customHeight="1" x14ac:dyDescent="0.2">
      <c r="A13" s="150"/>
      <c r="B13" s="105"/>
      <c r="C13" s="39" t="s">
        <v>61</v>
      </c>
      <c r="D13" s="3"/>
      <c r="E13" s="4"/>
      <c r="F13" s="4"/>
      <c r="G13" s="4"/>
      <c r="H13" s="4"/>
      <c r="I13" s="4"/>
      <c r="J13" s="27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7"/>
      <c r="AN13" s="7"/>
      <c r="AO13" s="7"/>
      <c r="AP13" s="7"/>
      <c r="AQ13" s="40">
        <f>COUNTA(E13:AP13)</f>
        <v>0</v>
      </c>
      <c r="AR13" s="3">
        <f>33*5</f>
        <v>165</v>
      </c>
      <c r="AS13" s="41">
        <f t="shared" ref="AS13:AS35" si="0">AQ13/AR13</f>
        <v>0</v>
      </c>
    </row>
    <row r="14" spans="1:48" ht="12.75" customHeight="1" x14ac:dyDescent="0.2">
      <c r="A14" s="150"/>
      <c r="B14" s="106"/>
      <c r="C14" s="39" t="s">
        <v>62</v>
      </c>
      <c r="D14" s="3"/>
      <c r="E14" s="4"/>
      <c r="F14" s="4"/>
      <c r="G14" s="4"/>
      <c r="H14" s="4"/>
      <c r="I14" s="4"/>
      <c r="J14" s="27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7"/>
      <c r="AN14" s="7"/>
      <c r="AO14" s="7"/>
      <c r="AP14" s="7"/>
      <c r="AQ14" s="40">
        <f t="shared" ref="AQ14:AQ16" si="1">COUNTA(E14:AP14)</f>
        <v>0</v>
      </c>
      <c r="AR14" s="3">
        <f>33*5</f>
        <v>165</v>
      </c>
      <c r="AS14" s="41">
        <f t="shared" si="0"/>
        <v>0</v>
      </c>
    </row>
    <row r="15" spans="1:48" ht="12.75" customHeight="1" x14ac:dyDescent="0.2">
      <c r="A15" s="150"/>
      <c r="B15" s="104" t="s">
        <v>11</v>
      </c>
      <c r="C15" s="39" t="s">
        <v>60</v>
      </c>
      <c r="D15" s="25"/>
      <c r="E15" s="4"/>
      <c r="F15" s="4"/>
      <c r="G15" s="4"/>
      <c r="H15" s="4"/>
      <c r="I15" s="4"/>
      <c r="J15" s="27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7"/>
      <c r="AN15" s="7"/>
      <c r="AO15" s="7"/>
      <c r="AP15" s="7"/>
      <c r="AQ15" s="40">
        <f t="shared" si="1"/>
        <v>0</v>
      </c>
      <c r="AR15" s="3">
        <f t="shared" ref="AR15:AR20" si="2">33*4</f>
        <v>132</v>
      </c>
      <c r="AS15" s="41">
        <f t="shared" si="0"/>
        <v>0</v>
      </c>
    </row>
    <row r="16" spans="1:48" ht="12.75" customHeight="1" x14ac:dyDescent="0.2">
      <c r="A16" s="150"/>
      <c r="B16" s="105"/>
      <c r="C16" s="39" t="s">
        <v>61</v>
      </c>
      <c r="D16" s="25"/>
      <c r="E16" s="4"/>
      <c r="F16" s="4"/>
      <c r="G16" s="4"/>
      <c r="H16" s="4"/>
      <c r="I16" s="4"/>
      <c r="J16" s="27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7"/>
      <c r="AN16" s="7"/>
      <c r="AO16" s="7"/>
      <c r="AP16" s="7"/>
      <c r="AQ16" s="40">
        <f t="shared" si="1"/>
        <v>0</v>
      </c>
      <c r="AR16" s="3">
        <f t="shared" si="2"/>
        <v>132</v>
      </c>
      <c r="AS16" s="41">
        <f t="shared" si="0"/>
        <v>0</v>
      </c>
    </row>
    <row r="17" spans="1:45" ht="12.75" customHeight="1" x14ac:dyDescent="0.2">
      <c r="A17" s="150"/>
      <c r="B17" s="106"/>
      <c r="C17" s="39" t="s">
        <v>62</v>
      </c>
      <c r="D17" s="25"/>
      <c r="E17" s="4"/>
      <c r="F17" s="4"/>
      <c r="G17" s="4"/>
      <c r="H17" s="4"/>
      <c r="I17" s="27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7"/>
      <c r="AN17" s="7"/>
      <c r="AO17" s="7"/>
      <c r="AP17" s="7"/>
      <c r="AQ17" s="40">
        <f>COUNTA(E17:AP17)</f>
        <v>0</v>
      </c>
      <c r="AR17" s="3">
        <f t="shared" si="2"/>
        <v>132</v>
      </c>
      <c r="AS17" s="41">
        <f t="shared" si="0"/>
        <v>0</v>
      </c>
    </row>
    <row r="18" spans="1:45" ht="12.75" customHeight="1" x14ac:dyDescent="0.2">
      <c r="A18" s="150"/>
      <c r="B18" s="104" t="s">
        <v>16</v>
      </c>
      <c r="C18" s="39" t="s">
        <v>60</v>
      </c>
      <c r="D18" s="25"/>
      <c r="E18" s="4"/>
      <c r="F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7"/>
      <c r="AN18" s="7"/>
      <c r="AO18" s="7"/>
      <c r="AP18" s="7"/>
      <c r="AQ18" s="40">
        <f>COUNTA(E18:AP18)</f>
        <v>0</v>
      </c>
      <c r="AR18" s="3">
        <f t="shared" si="2"/>
        <v>132</v>
      </c>
      <c r="AS18" s="41">
        <f t="shared" si="0"/>
        <v>0</v>
      </c>
    </row>
    <row r="19" spans="1:45" ht="12.75" customHeight="1" x14ac:dyDescent="0.2">
      <c r="A19" s="150"/>
      <c r="B19" s="105"/>
      <c r="C19" s="39" t="s">
        <v>61</v>
      </c>
      <c r="D19" s="25"/>
      <c r="E19" s="4"/>
      <c r="F19" s="4"/>
      <c r="G19" s="27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7"/>
      <c r="AN19" s="7"/>
      <c r="AO19" s="7"/>
      <c r="AP19" s="7"/>
      <c r="AQ19" s="40">
        <f t="shared" ref="AQ19:AQ35" si="3">COUNTA(E19:AP19)</f>
        <v>0</v>
      </c>
      <c r="AR19" s="3">
        <f t="shared" si="2"/>
        <v>132</v>
      </c>
      <c r="AS19" s="41">
        <f t="shared" si="0"/>
        <v>0</v>
      </c>
    </row>
    <row r="20" spans="1:45" ht="12.75" customHeight="1" x14ac:dyDescent="0.2">
      <c r="A20" s="150"/>
      <c r="B20" s="106"/>
      <c r="C20" s="39" t="s">
        <v>62</v>
      </c>
      <c r="D20" s="25"/>
      <c r="E20" s="4"/>
      <c r="F20" s="4"/>
      <c r="G20" s="27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7"/>
      <c r="AN20" s="7"/>
      <c r="AO20" s="7"/>
      <c r="AP20" s="7"/>
      <c r="AQ20" s="40">
        <f t="shared" si="3"/>
        <v>0</v>
      </c>
      <c r="AR20" s="3">
        <f t="shared" si="2"/>
        <v>132</v>
      </c>
      <c r="AS20" s="41">
        <f t="shared" si="0"/>
        <v>0</v>
      </c>
    </row>
    <row r="21" spans="1:45" ht="12.75" customHeight="1" x14ac:dyDescent="0.2">
      <c r="A21" s="150"/>
      <c r="B21" s="104" t="s">
        <v>17</v>
      </c>
      <c r="C21" s="39" t="s">
        <v>60</v>
      </c>
      <c r="D21" s="25"/>
      <c r="E21" s="4"/>
      <c r="F21" s="4"/>
      <c r="G21" s="27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7"/>
      <c r="AN21" s="7"/>
      <c r="AO21" s="7"/>
      <c r="AP21" s="7"/>
      <c r="AQ21" s="40">
        <f t="shared" si="3"/>
        <v>0</v>
      </c>
      <c r="AR21" s="3">
        <f t="shared" ref="AR21:AR23" si="4">33*2</f>
        <v>66</v>
      </c>
      <c r="AS21" s="41">
        <f t="shared" si="0"/>
        <v>0</v>
      </c>
    </row>
    <row r="22" spans="1:45" ht="12.75" customHeight="1" x14ac:dyDescent="0.2">
      <c r="A22" s="150"/>
      <c r="B22" s="105"/>
      <c r="C22" s="39" t="s">
        <v>61</v>
      </c>
      <c r="D22" s="25"/>
      <c r="E22" s="4"/>
      <c r="F22" s="4"/>
      <c r="G22" s="27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7"/>
      <c r="AN22" s="7"/>
      <c r="AO22" s="7"/>
      <c r="AP22" s="7"/>
      <c r="AQ22" s="40">
        <f t="shared" si="3"/>
        <v>0</v>
      </c>
      <c r="AR22" s="3">
        <f t="shared" si="4"/>
        <v>66</v>
      </c>
      <c r="AS22" s="41">
        <f t="shared" si="0"/>
        <v>0</v>
      </c>
    </row>
    <row r="23" spans="1:45" ht="12.75" customHeight="1" x14ac:dyDescent="0.2">
      <c r="A23" s="150"/>
      <c r="B23" s="106"/>
      <c r="C23" s="39" t="s">
        <v>62</v>
      </c>
      <c r="D23" s="25"/>
      <c r="E23" s="4"/>
      <c r="F23" s="4"/>
      <c r="G23" s="27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7"/>
      <c r="AN23" s="7"/>
      <c r="AO23" s="7"/>
      <c r="AP23" s="7"/>
      <c r="AQ23" s="40">
        <f t="shared" si="3"/>
        <v>0</v>
      </c>
      <c r="AR23" s="3">
        <f t="shared" si="4"/>
        <v>66</v>
      </c>
      <c r="AS23" s="41">
        <f t="shared" si="0"/>
        <v>0</v>
      </c>
    </row>
    <row r="24" spans="1:45" ht="12.75" customHeight="1" x14ac:dyDescent="0.2">
      <c r="A24" s="150"/>
      <c r="B24" s="104" t="s">
        <v>52</v>
      </c>
      <c r="C24" s="39" t="s">
        <v>60</v>
      </c>
      <c r="D24" s="25"/>
      <c r="E24" s="4"/>
      <c r="F24" s="4"/>
      <c r="G24" s="27"/>
      <c r="H24" s="27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7"/>
      <c r="AN24" s="7"/>
      <c r="AO24" s="7"/>
      <c r="AP24" s="7"/>
      <c r="AQ24" s="40">
        <f t="shared" si="3"/>
        <v>0</v>
      </c>
      <c r="AR24" s="3">
        <f>33*1</f>
        <v>33</v>
      </c>
      <c r="AS24" s="41">
        <f t="shared" si="0"/>
        <v>0</v>
      </c>
    </row>
    <row r="25" spans="1:45" ht="12.75" customHeight="1" x14ac:dyDescent="0.2">
      <c r="A25" s="150"/>
      <c r="B25" s="105"/>
      <c r="C25" s="39" t="s">
        <v>61</v>
      </c>
      <c r="D25" s="25"/>
      <c r="E25" s="4"/>
      <c r="F25" s="4"/>
      <c r="G25" s="27"/>
      <c r="H25" s="27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7"/>
      <c r="AN25" s="7"/>
      <c r="AO25" s="7"/>
      <c r="AP25" s="7"/>
      <c r="AQ25" s="40">
        <f t="shared" si="3"/>
        <v>0</v>
      </c>
      <c r="AR25" s="3">
        <f t="shared" ref="AR25:AR32" si="5">33*1</f>
        <v>33</v>
      </c>
      <c r="AS25" s="41">
        <f t="shared" si="0"/>
        <v>0</v>
      </c>
    </row>
    <row r="26" spans="1:45" ht="12.75" customHeight="1" x14ac:dyDescent="0.2">
      <c r="A26" s="150"/>
      <c r="B26" s="106"/>
      <c r="C26" s="39" t="s">
        <v>62</v>
      </c>
      <c r="D26" s="25"/>
      <c r="E26" s="4"/>
      <c r="F26" s="4"/>
      <c r="G26" s="27"/>
      <c r="H26" s="27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7"/>
      <c r="AN26" s="7"/>
      <c r="AO26" s="7"/>
      <c r="AP26" s="7"/>
      <c r="AQ26" s="40">
        <f t="shared" si="3"/>
        <v>0</v>
      </c>
      <c r="AR26" s="3">
        <f t="shared" si="5"/>
        <v>33</v>
      </c>
      <c r="AS26" s="41">
        <f t="shared" si="0"/>
        <v>0</v>
      </c>
    </row>
    <row r="27" spans="1:45" ht="12.75" customHeight="1" x14ac:dyDescent="0.2">
      <c r="A27" s="150"/>
      <c r="B27" s="104" t="s">
        <v>53</v>
      </c>
      <c r="C27" s="39" t="s">
        <v>60</v>
      </c>
      <c r="D27" s="2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4"/>
      <c r="AM27" s="7"/>
      <c r="AN27" s="7"/>
      <c r="AO27" s="7"/>
      <c r="AP27" s="7"/>
      <c r="AQ27" s="40">
        <f t="shared" si="3"/>
        <v>0</v>
      </c>
      <c r="AR27" s="3">
        <f t="shared" si="5"/>
        <v>33</v>
      </c>
      <c r="AS27" s="41">
        <f t="shared" si="0"/>
        <v>0</v>
      </c>
    </row>
    <row r="28" spans="1:45" ht="12.75" customHeight="1" x14ac:dyDescent="0.2">
      <c r="A28" s="150"/>
      <c r="B28" s="105"/>
      <c r="C28" s="39" t="s">
        <v>61</v>
      </c>
      <c r="D28" s="2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4"/>
      <c r="AM28" s="7"/>
      <c r="AN28" s="7"/>
      <c r="AO28" s="7"/>
      <c r="AP28" s="7"/>
      <c r="AQ28" s="40">
        <f t="shared" si="3"/>
        <v>0</v>
      </c>
      <c r="AR28" s="3">
        <f t="shared" si="5"/>
        <v>33</v>
      </c>
      <c r="AS28" s="41">
        <f t="shared" si="0"/>
        <v>0</v>
      </c>
    </row>
    <row r="29" spans="1:45" ht="12.75" customHeight="1" x14ac:dyDescent="0.2">
      <c r="A29" s="150"/>
      <c r="B29" s="106"/>
      <c r="C29" s="39" t="s">
        <v>62</v>
      </c>
      <c r="D29" s="2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4"/>
      <c r="AM29" s="7"/>
      <c r="AN29" s="7"/>
      <c r="AO29" s="7"/>
      <c r="AP29" s="7"/>
      <c r="AQ29" s="40">
        <f t="shared" si="3"/>
        <v>0</v>
      </c>
      <c r="AR29" s="3">
        <f t="shared" si="5"/>
        <v>33</v>
      </c>
      <c r="AS29" s="41">
        <f t="shared" si="0"/>
        <v>0</v>
      </c>
    </row>
    <row r="30" spans="1:45" ht="12.75" customHeight="1" x14ac:dyDescent="0.2">
      <c r="A30" s="150"/>
      <c r="B30" s="104" t="s">
        <v>54</v>
      </c>
      <c r="C30" s="39" t="s">
        <v>60</v>
      </c>
      <c r="D30" s="2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4"/>
      <c r="AM30" s="7"/>
      <c r="AN30" s="7"/>
      <c r="AO30" s="7"/>
      <c r="AP30" s="7"/>
      <c r="AQ30" s="40">
        <f t="shared" si="3"/>
        <v>0</v>
      </c>
      <c r="AR30" s="3">
        <f t="shared" si="5"/>
        <v>33</v>
      </c>
      <c r="AS30" s="41">
        <f t="shared" si="0"/>
        <v>0</v>
      </c>
    </row>
    <row r="31" spans="1:45" ht="12.75" customHeight="1" x14ac:dyDescent="0.2">
      <c r="A31" s="150"/>
      <c r="B31" s="105"/>
      <c r="C31" s="39" t="s">
        <v>61</v>
      </c>
      <c r="D31" s="25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4"/>
      <c r="AM31" s="7"/>
      <c r="AN31" s="7"/>
      <c r="AO31" s="7"/>
      <c r="AP31" s="7"/>
      <c r="AQ31" s="40">
        <f t="shared" si="3"/>
        <v>0</v>
      </c>
      <c r="AR31" s="3">
        <f t="shared" si="5"/>
        <v>33</v>
      </c>
      <c r="AS31" s="41">
        <f t="shared" si="0"/>
        <v>0</v>
      </c>
    </row>
    <row r="32" spans="1:45" ht="12.75" customHeight="1" x14ac:dyDescent="0.2">
      <c r="A32" s="150"/>
      <c r="B32" s="106"/>
      <c r="C32" s="39" t="s">
        <v>62</v>
      </c>
      <c r="D32" s="2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4"/>
      <c r="AM32" s="7"/>
      <c r="AN32" s="7"/>
      <c r="AO32" s="7"/>
      <c r="AP32" s="7"/>
      <c r="AQ32" s="40">
        <f t="shared" si="3"/>
        <v>0</v>
      </c>
      <c r="AR32" s="3">
        <f t="shared" si="5"/>
        <v>33</v>
      </c>
      <c r="AS32" s="41">
        <f t="shared" si="0"/>
        <v>0</v>
      </c>
    </row>
    <row r="33" spans="1:45" ht="12.75" customHeight="1" x14ac:dyDescent="0.2">
      <c r="A33" s="150"/>
      <c r="B33" s="107" t="s">
        <v>74</v>
      </c>
      <c r="C33" s="39" t="s">
        <v>60</v>
      </c>
      <c r="D33" s="2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4"/>
      <c r="AM33" s="7"/>
      <c r="AN33" s="7"/>
      <c r="AO33" s="7"/>
      <c r="AP33" s="7"/>
      <c r="AQ33" s="40">
        <f t="shared" si="3"/>
        <v>0</v>
      </c>
      <c r="AR33" s="3">
        <f>33*3</f>
        <v>99</v>
      </c>
      <c r="AS33" s="41">
        <f t="shared" si="0"/>
        <v>0</v>
      </c>
    </row>
    <row r="34" spans="1:45" ht="12.75" customHeight="1" x14ac:dyDescent="0.2">
      <c r="A34" s="150"/>
      <c r="B34" s="107"/>
      <c r="C34" s="39" t="s">
        <v>61</v>
      </c>
      <c r="D34" s="2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4"/>
      <c r="AM34" s="7"/>
      <c r="AN34" s="7"/>
      <c r="AO34" s="7"/>
      <c r="AP34" s="7"/>
      <c r="AQ34" s="40">
        <f t="shared" si="3"/>
        <v>0</v>
      </c>
      <c r="AR34" s="3">
        <f t="shared" ref="AR34:AR35" si="6">33*3</f>
        <v>99</v>
      </c>
      <c r="AS34" s="41">
        <f t="shared" si="0"/>
        <v>0</v>
      </c>
    </row>
    <row r="35" spans="1:45" ht="12.75" customHeight="1" x14ac:dyDescent="0.2">
      <c r="A35" s="150"/>
      <c r="B35" s="107"/>
      <c r="C35" s="39" t="s">
        <v>62</v>
      </c>
      <c r="D35" s="2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4"/>
      <c r="AM35" s="7"/>
      <c r="AN35" s="7"/>
      <c r="AO35" s="7"/>
      <c r="AP35" s="7"/>
      <c r="AQ35" s="40">
        <f t="shared" si="3"/>
        <v>0</v>
      </c>
      <c r="AR35" s="3">
        <f t="shared" si="6"/>
        <v>99</v>
      </c>
      <c r="AS35" s="41">
        <f t="shared" si="0"/>
        <v>0</v>
      </c>
    </row>
    <row r="36" spans="1:45" s="45" customFormat="1" ht="27" customHeight="1" x14ac:dyDescent="0.2">
      <c r="A36" s="126"/>
      <c r="B36" s="126"/>
      <c r="C36" s="126"/>
      <c r="D36" s="126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9"/>
      <c r="AN36" s="69"/>
      <c r="AO36" s="69"/>
      <c r="AP36" s="69"/>
      <c r="AQ36" s="69"/>
      <c r="AR36" s="69"/>
      <c r="AS36" s="69"/>
    </row>
    <row r="37" spans="1:45" s="2" customFormat="1" ht="111.75" customHeight="1" x14ac:dyDescent="0.2">
      <c r="A37" s="124" t="s">
        <v>14</v>
      </c>
      <c r="B37" s="124"/>
      <c r="C37" s="124"/>
      <c r="D37" s="124"/>
      <c r="E37" s="127" t="s">
        <v>138</v>
      </c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9"/>
      <c r="AQ37" s="110" t="s">
        <v>20</v>
      </c>
      <c r="AR37" s="110" t="s">
        <v>22</v>
      </c>
      <c r="AS37" s="119" t="s">
        <v>21</v>
      </c>
    </row>
    <row r="38" spans="1:45" s="2" customFormat="1" ht="21.75" customHeight="1" x14ac:dyDescent="0.2">
      <c r="A38" s="120" t="s">
        <v>0</v>
      </c>
      <c r="B38" s="121"/>
      <c r="C38" s="104" t="s">
        <v>63</v>
      </c>
      <c r="D38" s="23" t="s">
        <v>18</v>
      </c>
      <c r="E38" s="107" t="s">
        <v>1</v>
      </c>
      <c r="F38" s="107"/>
      <c r="G38" s="107"/>
      <c r="H38" s="107"/>
      <c r="I38" s="107" t="s">
        <v>2</v>
      </c>
      <c r="J38" s="107"/>
      <c r="K38" s="107"/>
      <c r="L38" s="107"/>
      <c r="M38" s="107" t="s">
        <v>3</v>
      </c>
      <c r="N38" s="107"/>
      <c r="O38" s="107"/>
      <c r="P38" s="107"/>
      <c r="Q38" s="107" t="s">
        <v>4</v>
      </c>
      <c r="R38" s="107"/>
      <c r="S38" s="107"/>
      <c r="T38" s="107"/>
      <c r="U38" s="107" t="s">
        <v>5</v>
      </c>
      <c r="V38" s="107"/>
      <c r="W38" s="107"/>
      <c r="X38" s="107" t="s">
        <v>6</v>
      </c>
      <c r="Y38" s="107"/>
      <c r="Z38" s="107"/>
      <c r="AA38" s="107"/>
      <c r="AB38" s="107" t="s">
        <v>7</v>
      </c>
      <c r="AC38" s="107"/>
      <c r="AD38" s="107"/>
      <c r="AE38" s="107" t="s">
        <v>8</v>
      </c>
      <c r="AF38" s="107"/>
      <c r="AG38" s="107"/>
      <c r="AH38" s="107"/>
      <c r="AI38" s="107"/>
      <c r="AJ38" s="107" t="s">
        <v>9</v>
      </c>
      <c r="AK38" s="107"/>
      <c r="AL38" s="107"/>
      <c r="AM38" s="107" t="s">
        <v>10</v>
      </c>
      <c r="AN38" s="107"/>
      <c r="AO38" s="107"/>
      <c r="AP38" s="107"/>
      <c r="AQ38" s="110"/>
      <c r="AR38" s="110"/>
      <c r="AS38" s="119"/>
    </row>
    <row r="39" spans="1:45" s="6" customFormat="1" ht="11.25" customHeight="1" x14ac:dyDescent="0.2">
      <c r="A39" s="122"/>
      <c r="B39" s="123"/>
      <c r="C39" s="106"/>
      <c r="D39" s="23" t="s">
        <v>19</v>
      </c>
      <c r="E39" s="5">
        <v>1</v>
      </c>
      <c r="F39" s="5">
        <v>2</v>
      </c>
      <c r="G39" s="5">
        <v>3</v>
      </c>
      <c r="H39" s="5">
        <v>4</v>
      </c>
      <c r="I39" s="5">
        <v>5</v>
      </c>
      <c r="J39" s="5">
        <v>6</v>
      </c>
      <c r="K39" s="5">
        <v>7</v>
      </c>
      <c r="L39" s="5">
        <v>8</v>
      </c>
      <c r="M39" s="5">
        <v>9</v>
      </c>
      <c r="N39" s="5">
        <v>10</v>
      </c>
      <c r="O39" s="5">
        <v>11</v>
      </c>
      <c r="P39" s="5">
        <v>12</v>
      </c>
      <c r="Q39" s="5">
        <v>13</v>
      </c>
      <c r="R39" s="5">
        <v>14</v>
      </c>
      <c r="S39" s="5">
        <v>15</v>
      </c>
      <c r="T39" s="5">
        <v>16</v>
      </c>
      <c r="U39" s="5">
        <v>17</v>
      </c>
      <c r="V39" s="5">
        <v>18</v>
      </c>
      <c r="W39" s="5">
        <v>19</v>
      </c>
      <c r="X39" s="5">
        <v>20</v>
      </c>
      <c r="Y39" s="5">
        <v>21</v>
      </c>
      <c r="Z39" s="5">
        <v>22</v>
      </c>
      <c r="AA39" s="5">
        <v>23</v>
      </c>
      <c r="AB39" s="5">
        <v>24</v>
      </c>
      <c r="AC39" s="5">
        <v>25</v>
      </c>
      <c r="AD39" s="5">
        <v>26</v>
      </c>
      <c r="AE39" s="5">
        <v>27</v>
      </c>
      <c r="AF39" s="5">
        <v>28</v>
      </c>
      <c r="AG39" s="5">
        <v>29</v>
      </c>
      <c r="AH39" s="5">
        <v>30</v>
      </c>
      <c r="AI39" s="5">
        <v>31</v>
      </c>
      <c r="AJ39" s="5">
        <v>32</v>
      </c>
      <c r="AK39" s="5">
        <v>33</v>
      </c>
      <c r="AL39" s="5">
        <v>34</v>
      </c>
      <c r="AM39" s="5">
        <v>35</v>
      </c>
      <c r="AN39" s="5">
        <v>36</v>
      </c>
      <c r="AO39" s="5">
        <v>37</v>
      </c>
      <c r="AP39" s="5">
        <v>38</v>
      </c>
      <c r="AQ39" s="110"/>
      <c r="AR39" s="110"/>
      <c r="AS39" s="119"/>
    </row>
    <row r="40" spans="1:45" ht="12.75" customHeight="1" x14ac:dyDescent="0.2">
      <c r="A40" s="149" t="s">
        <v>25</v>
      </c>
      <c r="B40" s="104" t="s">
        <v>13</v>
      </c>
      <c r="C40" s="39" t="s">
        <v>76</v>
      </c>
      <c r="D40" s="46"/>
      <c r="E40" s="26"/>
      <c r="F40" s="43"/>
      <c r="G40" s="93" t="s">
        <v>147</v>
      </c>
      <c r="H40" s="43"/>
      <c r="I40" s="43"/>
      <c r="J40" s="43"/>
      <c r="K40" s="93" t="s">
        <v>162</v>
      </c>
      <c r="L40" s="94"/>
      <c r="M40" s="43"/>
      <c r="N40" s="43"/>
      <c r="O40" s="43"/>
      <c r="P40" s="93" t="s">
        <v>141</v>
      </c>
      <c r="Q40" s="94"/>
      <c r="R40" s="26"/>
      <c r="S40" s="93" t="s">
        <v>142</v>
      </c>
      <c r="T40" s="93" t="s">
        <v>143</v>
      </c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43"/>
      <c r="AN40" s="43"/>
      <c r="AO40" s="43"/>
      <c r="AP40" s="43"/>
      <c r="AQ40" s="40">
        <f>COUNTA(E40:AP40)</f>
        <v>5</v>
      </c>
      <c r="AR40" s="3">
        <f>34*5</f>
        <v>170</v>
      </c>
      <c r="AS40" s="41">
        <f>AQ40/AR40</f>
        <v>2.9411764705882353E-2</v>
      </c>
    </row>
    <row r="41" spans="1:45" x14ac:dyDescent="0.2">
      <c r="A41" s="150"/>
      <c r="B41" s="105"/>
      <c r="C41" s="39" t="s">
        <v>77</v>
      </c>
      <c r="D41" s="46"/>
      <c r="E41" s="26"/>
      <c r="F41" s="43"/>
      <c r="G41" s="93" t="s">
        <v>147</v>
      </c>
      <c r="H41" s="43"/>
      <c r="I41" s="43"/>
      <c r="J41" s="43"/>
      <c r="K41" s="93" t="s">
        <v>162</v>
      </c>
      <c r="L41" s="94"/>
      <c r="M41" s="43"/>
      <c r="N41" s="43"/>
      <c r="O41" s="43"/>
      <c r="P41" s="93" t="s">
        <v>141</v>
      </c>
      <c r="Q41" s="94"/>
      <c r="R41" s="26"/>
      <c r="S41" s="93" t="s">
        <v>142</v>
      </c>
      <c r="T41" s="93" t="s">
        <v>143</v>
      </c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43"/>
      <c r="AN41" s="43"/>
      <c r="AO41" s="43"/>
      <c r="AP41" s="43"/>
      <c r="AQ41" s="40">
        <f>COUNTA(E41:AP41)</f>
        <v>5</v>
      </c>
      <c r="AR41" s="3">
        <f t="shared" ref="AR41" si="7">34*5</f>
        <v>170</v>
      </c>
      <c r="AS41" s="41">
        <f t="shared" ref="AS41:AS57" si="8">AQ41/AR41</f>
        <v>2.9411764705882353E-2</v>
      </c>
    </row>
    <row r="42" spans="1:45" x14ac:dyDescent="0.2">
      <c r="A42" s="150"/>
      <c r="B42" s="104" t="s">
        <v>11</v>
      </c>
      <c r="C42" s="39" t="s">
        <v>76</v>
      </c>
      <c r="D42" s="46"/>
      <c r="E42" s="26"/>
      <c r="F42" s="93" t="s">
        <v>148</v>
      </c>
      <c r="G42" s="43"/>
      <c r="H42" s="43"/>
      <c r="I42" s="43"/>
      <c r="J42" s="43"/>
      <c r="K42" s="43"/>
      <c r="L42" s="93" t="s">
        <v>139</v>
      </c>
      <c r="M42" s="43"/>
      <c r="N42" s="43"/>
      <c r="O42" s="43"/>
      <c r="P42" s="93" t="s">
        <v>144</v>
      </c>
      <c r="Q42" s="26"/>
      <c r="R42" s="27"/>
      <c r="S42" s="27"/>
      <c r="T42" s="93" t="s">
        <v>145</v>
      </c>
      <c r="U42" s="26"/>
      <c r="V42" s="27"/>
      <c r="W42" s="27"/>
      <c r="X42" s="26"/>
      <c r="Y42" s="27"/>
      <c r="Z42" s="27"/>
      <c r="AA42" s="27"/>
      <c r="AB42" s="26"/>
      <c r="AC42" s="27"/>
      <c r="AD42" s="27"/>
      <c r="AE42" s="26"/>
      <c r="AF42" s="26"/>
      <c r="AG42" s="27"/>
      <c r="AH42" s="27"/>
      <c r="AI42" s="27"/>
      <c r="AJ42" s="26"/>
      <c r="AK42" s="27"/>
      <c r="AL42" s="27"/>
      <c r="AM42" s="43"/>
      <c r="AN42" s="43"/>
      <c r="AO42" s="43"/>
      <c r="AP42" s="43"/>
      <c r="AQ42" s="40">
        <f t="shared" ref="AQ42:AQ43" si="9">COUNTA(E42:AP42)</f>
        <v>4</v>
      </c>
      <c r="AR42" s="3">
        <f>34*4</f>
        <v>136</v>
      </c>
      <c r="AS42" s="41">
        <f t="shared" si="8"/>
        <v>2.9411764705882353E-2</v>
      </c>
    </row>
    <row r="43" spans="1:45" x14ac:dyDescent="0.2">
      <c r="A43" s="150"/>
      <c r="B43" s="105"/>
      <c r="C43" s="39" t="s">
        <v>77</v>
      </c>
      <c r="D43" s="46"/>
      <c r="E43" s="26"/>
      <c r="F43" s="93" t="s">
        <v>148</v>
      </c>
      <c r="G43" s="27"/>
      <c r="H43" s="43"/>
      <c r="I43" s="27"/>
      <c r="J43" s="27"/>
      <c r="K43" s="27"/>
      <c r="L43" s="93" t="s">
        <v>139</v>
      </c>
      <c r="M43" s="26"/>
      <c r="N43" s="27"/>
      <c r="O43" s="27"/>
      <c r="P43" s="93" t="s">
        <v>144</v>
      </c>
      <c r="Q43" s="26"/>
      <c r="R43" s="27"/>
      <c r="S43" s="27"/>
      <c r="T43" s="93" t="s">
        <v>145</v>
      </c>
      <c r="U43" s="26"/>
      <c r="V43" s="27"/>
      <c r="W43" s="27"/>
      <c r="X43" s="26"/>
      <c r="Y43" s="27"/>
      <c r="Z43" s="27"/>
      <c r="AA43" s="27"/>
      <c r="AB43" s="43"/>
      <c r="AC43" s="43"/>
      <c r="AD43" s="43"/>
      <c r="AE43" s="26"/>
      <c r="AF43" s="26"/>
      <c r="AG43" s="27"/>
      <c r="AH43" s="27"/>
      <c r="AI43" s="27"/>
      <c r="AJ43" s="26"/>
      <c r="AK43" s="27"/>
      <c r="AL43" s="27"/>
      <c r="AM43" s="43"/>
      <c r="AN43" s="43"/>
      <c r="AO43" s="43"/>
      <c r="AP43" s="43"/>
      <c r="AQ43" s="40">
        <f t="shared" si="9"/>
        <v>4</v>
      </c>
      <c r="AR43" s="3">
        <f t="shared" ref="AR43:AR45" si="10">34*4</f>
        <v>136</v>
      </c>
      <c r="AS43" s="41">
        <f t="shared" si="8"/>
        <v>2.9411764705882353E-2</v>
      </c>
    </row>
    <row r="44" spans="1:45" x14ac:dyDescent="0.2">
      <c r="A44" s="150"/>
      <c r="B44" s="104" t="s">
        <v>16</v>
      </c>
      <c r="C44" s="39" t="s">
        <v>76</v>
      </c>
      <c r="D44" s="46"/>
      <c r="E44" s="26"/>
      <c r="F44" s="26"/>
      <c r="G44" s="93" t="s">
        <v>149</v>
      </c>
      <c r="H44" s="93" t="s">
        <v>146</v>
      </c>
      <c r="I44" s="45"/>
      <c r="J44" s="26"/>
      <c r="K44" s="93" t="s">
        <v>150</v>
      </c>
      <c r="L44" s="26"/>
      <c r="M44" s="26"/>
      <c r="N44" s="26"/>
      <c r="O44" s="26"/>
      <c r="P44" s="26"/>
      <c r="Q44" s="26"/>
      <c r="R44" s="27"/>
      <c r="S44" s="27"/>
      <c r="T44" s="93" t="s">
        <v>151</v>
      </c>
      <c r="U44" s="26"/>
      <c r="V44" s="27"/>
      <c r="W44" s="27"/>
      <c r="X44" s="26"/>
      <c r="Y44" s="27"/>
      <c r="Z44" s="27"/>
      <c r="AA44" s="27"/>
      <c r="AB44" s="27"/>
      <c r="AC44" s="27"/>
      <c r="AD44" s="26"/>
      <c r="AE44" s="26"/>
      <c r="AF44" s="26"/>
      <c r="AG44" s="26"/>
      <c r="AH44" s="43"/>
      <c r="AI44" s="43"/>
      <c r="AJ44" s="43"/>
      <c r="AK44" s="27"/>
      <c r="AL44" s="27"/>
      <c r="AM44" s="43"/>
      <c r="AN44" s="43"/>
      <c r="AO44" s="43"/>
      <c r="AP44" s="43"/>
      <c r="AQ44" s="40">
        <f>COUNTA(E44:AP44)</f>
        <v>4</v>
      </c>
      <c r="AR44" s="3">
        <f t="shared" si="10"/>
        <v>136</v>
      </c>
      <c r="AS44" s="41">
        <f t="shared" si="8"/>
        <v>2.9411764705882353E-2</v>
      </c>
    </row>
    <row r="45" spans="1:45" x14ac:dyDescent="0.2">
      <c r="A45" s="150"/>
      <c r="B45" s="105"/>
      <c r="C45" s="39" t="s">
        <v>77</v>
      </c>
      <c r="D45" s="46"/>
      <c r="E45" s="26"/>
      <c r="F45" s="27"/>
      <c r="G45" s="93" t="s">
        <v>149</v>
      </c>
      <c r="H45" s="93" t="s">
        <v>146</v>
      </c>
      <c r="I45" s="26"/>
      <c r="J45" s="27"/>
      <c r="K45" s="93" t="s">
        <v>150</v>
      </c>
      <c r="L45" s="27"/>
      <c r="M45" s="26"/>
      <c r="N45" s="27"/>
      <c r="O45" s="27"/>
      <c r="P45" s="27"/>
      <c r="Q45" s="26"/>
      <c r="R45" s="27"/>
      <c r="S45" s="27"/>
      <c r="T45" s="93" t="s">
        <v>151</v>
      </c>
      <c r="U45" s="26"/>
      <c r="V45" s="27"/>
      <c r="W45" s="27"/>
      <c r="X45" s="26"/>
      <c r="Y45" s="27"/>
      <c r="Z45" s="27"/>
      <c r="AA45" s="27"/>
      <c r="AB45" s="27"/>
      <c r="AC45" s="27"/>
      <c r="AD45" s="26"/>
      <c r="AE45" s="26"/>
      <c r="AF45" s="26"/>
      <c r="AG45" s="26"/>
      <c r="AH45" s="43"/>
      <c r="AI45" s="43"/>
      <c r="AJ45" s="43"/>
      <c r="AK45" s="27"/>
      <c r="AL45" s="27"/>
      <c r="AM45" s="43"/>
      <c r="AN45" s="43"/>
      <c r="AO45" s="43"/>
      <c r="AP45" s="43"/>
      <c r="AQ45" s="40">
        <f t="shared" ref="AQ45:AQ57" si="11">COUNTA(E45:AP45)</f>
        <v>4</v>
      </c>
      <c r="AR45" s="3">
        <f t="shared" si="10"/>
        <v>136</v>
      </c>
      <c r="AS45" s="41">
        <f t="shared" si="8"/>
        <v>2.9411764705882353E-2</v>
      </c>
    </row>
    <row r="46" spans="1:45" x14ac:dyDescent="0.2">
      <c r="A46" s="150"/>
      <c r="B46" s="104" t="s">
        <v>17</v>
      </c>
      <c r="C46" s="39" t="s">
        <v>76</v>
      </c>
      <c r="D46" s="46"/>
      <c r="E46" s="26"/>
      <c r="F46" s="93" t="s">
        <v>153</v>
      </c>
      <c r="G46" s="27"/>
      <c r="H46" s="93" t="s">
        <v>154</v>
      </c>
      <c r="I46" s="26"/>
      <c r="J46" s="27"/>
      <c r="K46" s="27"/>
      <c r="L46" s="27"/>
      <c r="M46" s="26"/>
      <c r="N46" s="27"/>
      <c r="O46" s="27"/>
      <c r="P46" s="27"/>
      <c r="Q46" s="27"/>
      <c r="R46" s="27"/>
      <c r="S46" s="93" t="s">
        <v>155</v>
      </c>
      <c r="T46" s="27"/>
      <c r="U46" s="26"/>
      <c r="V46" s="27"/>
      <c r="W46" s="27"/>
      <c r="X46" s="26"/>
      <c r="Y46" s="27"/>
      <c r="Z46" s="27"/>
      <c r="AA46" s="27"/>
      <c r="AB46" s="27"/>
      <c r="AC46" s="27"/>
      <c r="AD46" s="27"/>
      <c r="AE46" s="26"/>
      <c r="AF46" s="26"/>
      <c r="AG46" s="43"/>
      <c r="AH46" s="43"/>
      <c r="AI46" s="43"/>
      <c r="AJ46" s="43"/>
      <c r="AK46" s="27"/>
      <c r="AL46" s="27"/>
      <c r="AM46" s="43"/>
      <c r="AN46" s="43"/>
      <c r="AO46" s="43"/>
      <c r="AP46" s="43"/>
      <c r="AQ46" s="40">
        <f t="shared" si="11"/>
        <v>3</v>
      </c>
      <c r="AR46" s="3">
        <f>34*2</f>
        <v>68</v>
      </c>
      <c r="AS46" s="41">
        <f t="shared" si="8"/>
        <v>4.4117647058823532E-2</v>
      </c>
    </row>
    <row r="47" spans="1:45" ht="12.75" customHeight="1" x14ac:dyDescent="0.2">
      <c r="A47" s="150"/>
      <c r="B47" s="105"/>
      <c r="C47" s="39" t="s">
        <v>77</v>
      </c>
      <c r="D47" s="46"/>
      <c r="E47" s="26"/>
      <c r="F47" s="93" t="s">
        <v>153</v>
      </c>
      <c r="G47" s="27"/>
      <c r="H47" s="93" t="s">
        <v>154</v>
      </c>
      <c r="I47" s="26"/>
      <c r="J47" s="27"/>
      <c r="K47" s="27"/>
      <c r="L47" s="27"/>
      <c r="M47" s="26"/>
      <c r="N47" s="27"/>
      <c r="O47" s="27"/>
      <c r="P47" s="27"/>
      <c r="Q47" s="26"/>
      <c r="R47" s="27"/>
      <c r="S47" s="93" t="s">
        <v>155</v>
      </c>
      <c r="T47" s="27"/>
      <c r="U47" s="26"/>
      <c r="V47" s="27"/>
      <c r="W47" s="27"/>
      <c r="X47" s="26"/>
      <c r="Y47" s="27"/>
      <c r="Z47" s="27"/>
      <c r="AA47" s="27"/>
      <c r="AB47" s="26"/>
      <c r="AC47" s="27"/>
      <c r="AD47" s="43"/>
      <c r="AE47" s="26"/>
      <c r="AF47" s="26"/>
      <c r="AG47" s="27"/>
      <c r="AH47" s="27"/>
      <c r="AI47" s="43"/>
      <c r="AJ47" s="26"/>
      <c r="AK47" s="27"/>
      <c r="AL47" s="27"/>
      <c r="AM47" s="43"/>
      <c r="AN47" s="43"/>
      <c r="AO47" s="43"/>
      <c r="AP47" s="43"/>
      <c r="AQ47" s="40">
        <f t="shared" si="11"/>
        <v>3</v>
      </c>
      <c r="AR47" s="3">
        <f t="shared" ref="AR47:AR49" si="12">34*2</f>
        <v>68</v>
      </c>
      <c r="AS47" s="41">
        <f t="shared" si="8"/>
        <v>4.4117647058823532E-2</v>
      </c>
    </row>
    <row r="48" spans="1:45" ht="12.75" customHeight="1" x14ac:dyDescent="0.2">
      <c r="A48" s="150"/>
      <c r="B48" s="171" t="s">
        <v>152</v>
      </c>
      <c r="C48" s="39" t="s">
        <v>76</v>
      </c>
      <c r="D48" s="46"/>
      <c r="E48" s="26"/>
      <c r="F48" s="27"/>
      <c r="G48" s="27"/>
      <c r="H48" s="27"/>
      <c r="I48" s="26"/>
      <c r="J48" s="27"/>
      <c r="K48" s="27"/>
      <c r="L48" s="93" t="s">
        <v>140</v>
      </c>
      <c r="M48" s="26"/>
      <c r="N48" s="27"/>
      <c r="O48" s="27"/>
      <c r="P48" s="27"/>
      <c r="Q48" s="26"/>
      <c r="R48" s="93" t="s">
        <v>177</v>
      </c>
      <c r="S48" s="27"/>
      <c r="T48" s="27"/>
      <c r="U48" s="26"/>
      <c r="V48" s="27"/>
      <c r="W48" s="27"/>
      <c r="X48" s="26"/>
      <c r="Y48" s="27"/>
      <c r="Z48" s="27"/>
      <c r="AA48" s="27"/>
      <c r="AB48" s="26"/>
      <c r="AC48" s="27"/>
      <c r="AD48" s="43"/>
      <c r="AE48" s="26"/>
      <c r="AF48" s="26"/>
      <c r="AG48" s="27"/>
      <c r="AH48" s="27"/>
      <c r="AI48" s="43"/>
      <c r="AJ48" s="26"/>
      <c r="AK48" s="27"/>
      <c r="AL48" s="27"/>
      <c r="AM48" s="43"/>
      <c r="AN48" s="43"/>
      <c r="AO48" s="43"/>
      <c r="AP48" s="43"/>
      <c r="AQ48" s="40">
        <f t="shared" si="11"/>
        <v>2</v>
      </c>
      <c r="AR48" s="3">
        <f t="shared" si="12"/>
        <v>68</v>
      </c>
      <c r="AS48" s="41">
        <f t="shared" si="8"/>
        <v>2.9411764705882353E-2</v>
      </c>
    </row>
    <row r="49" spans="1:45" ht="12.75" customHeight="1" x14ac:dyDescent="0.2">
      <c r="A49" s="150"/>
      <c r="B49" s="172"/>
      <c r="C49" s="39" t="s">
        <v>77</v>
      </c>
      <c r="D49" s="46"/>
      <c r="E49" s="26"/>
      <c r="F49" s="27"/>
      <c r="G49" s="27"/>
      <c r="H49" s="27"/>
      <c r="I49" s="26"/>
      <c r="J49" s="27"/>
      <c r="K49" s="27"/>
      <c r="L49" s="93" t="s">
        <v>140</v>
      </c>
      <c r="M49" s="26"/>
      <c r="N49" s="27"/>
      <c r="O49" s="27"/>
      <c r="P49" s="27"/>
      <c r="Q49" s="26"/>
      <c r="R49" s="93" t="s">
        <v>177</v>
      </c>
      <c r="S49" s="27"/>
      <c r="T49" s="27"/>
      <c r="U49" s="26"/>
      <c r="V49" s="27"/>
      <c r="W49" s="27"/>
      <c r="X49" s="26"/>
      <c r="Y49" s="27"/>
      <c r="Z49" s="27"/>
      <c r="AA49" s="27"/>
      <c r="AB49" s="26"/>
      <c r="AC49" s="27"/>
      <c r="AD49" s="43"/>
      <c r="AE49" s="26"/>
      <c r="AF49" s="26"/>
      <c r="AG49" s="27"/>
      <c r="AH49" s="27"/>
      <c r="AI49" s="43"/>
      <c r="AJ49" s="26"/>
      <c r="AK49" s="27"/>
      <c r="AL49" s="27"/>
      <c r="AM49" s="43"/>
      <c r="AN49" s="43"/>
      <c r="AO49" s="43"/>
      <c r="AP49" s="43"/>
      <c r="AQ49" s="40">
        <f t="shared" si="11"/>
        <v>2</v>
      </c>
      <c r="AR49" s="3">
        <f t="shared" si="12"/>
        <v>68</v>
      </c>
      <c r="AS49" s="41">
        <f t="shared" si="8"/>
        <v>2.9411764705882353E-2</v>
      </c>
    </row>
    <row r="50" spans="1:45" ht="12.75" customHeight="1" x14ac:dyDescent="0.2">
      <c r="A50" s="150"/>
      <c r="B50" s="104" t="s">
        <v>52</v>
      </c>
      <c r="C50" s="39" t="s">
        <v>76</v>
      </c>
      <c r="D50" s="46"/>
      <c r="E50" s="26"/>
      <c r="F50" s="27"/>
      <c r="G50" s="27"/>
      <c r="H50" s="27"/>
      <c r="I50" s="26"/>
      <c r="J50" s="27"/>
      <c r="K50" s="27"/>
      <c r="L50" s="27"/>
      <c r="M50" s="26"/>
      <c r="N50" s="27"/>
      <c r="O50" s="27"/>
      <c r="P50" s="27"/>
      <c r="Q50" s="26"/>
      <c r="R50" s="27"/>
      <c r="S50" s="27"/>
      <c r="T50" s="27"/>
      <c r="U50" s="26"/>
      <c r="V50" s="27"/>
      <c r="W50" s="27"/>
      <c r="X50" s="26"/>
      <c r="Y50" s="27"/>
      <c r="Z50" s="27"/>
      <c r="AA50" s="43"/>
      <c r="AB50" s="26"/>
      <c r="AC50" s="27"/>
      <c r="AD50" s="27"/>
      <c r="AE50" s="26"/>
      <c r="AF50" s="26"/>
      <c r="AG50" s="27"/>
      <c r="AH50" s="27"/>
      <c r="AI50" s="27"/>
      <c r="AJ50" s="43"/>
      <c r="AK50" s="27"/>
      <c r="AL50" s="27"/>
      <c r="AM50" s="43"/>
      <c r="AN50" s="43"/>
      <c r="AO50" s="43"/>
      <c r="AP50" s="43"/>
      <c r="AQ50" s="40">
        <f t="shared" si="11"/>
        <v>0</v>
      </c>
      <c r="AR50" s="3">
        <f>34*1</f>
        <v>34</v>
      </c>
      <c r="AS50" s="41">
        <f t="shared" si="8"/>
        <v>0</v>
      </c>
    </row>
    <row r="51" spans="1:45" x14ac:dyDescent="0.2">
      <c r="A51" s="150"/>
      <c r="B51" s="105"/>
      <c r="C51" s="39" t="s">
        <v>77</v>
      </c>
      <c r="D51" s="26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43"/>
      <c r="AN51" s="43"/>
      <c r="AO51" s="43"/>
      <c r="AP51" s="43"/>
      <c r="AQ51" s="40">
        <f t="shared" si="11"/>
        <v>0</v>
      </c>
      <c r="AR51" s="3">
        <f t="shared" ref="AR51:AR55" si="13">34*1</f>
        <v>34</v>
      </c>
      <c r="AS51" s="41">
        <f t="shared" si="8"/>
        <v>0</v>
      </c>
    </row>
    <row r="52" spans="1:45" s="2" customFormat="1" ht="16.5" customHeight="1" x14ac:dyDescent="0.2">
      <c r="A52" s="150"/>
      <c r="B52" s="104" t="s">
        <v>53</v>
      </c>
      <c r="C52" s="39" t="s">
        <v>76</v>
      </c>
      <c r="D52" s="42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40">
        <f t="shared" si="11"/>
        <v>0</v>
      </c>
      <c r="AR52" s="3">
        <f t="shared" si="13"/>
        <v>34</v>
      </c>
      <c r="AS52" s="41">
        <f t="shared" si="8"/>
        <v>0</v>
      </c>
    </row>
    <row r="53" spans="1:45" s="6" customFormat="1" ht="11.25" customHeight="1" x14ac:dyDescent="0.2">
      <c r="A53" s="150"/>
      <c r="B53" s="105"/>
      <c r="C53" s="39" t="s">
        <v>77</v>
      </c>
      <c r="D53" s="42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40">
        <f t="shared" si="11"/>
        <v>0</v>
      </c>
      <c r="AR53" s="3">
        <f t="shared" si="13"/>
        <v>34</v>
      </c>
      <c r="AS53" s="41">
        <f t="shared" si="8"/>
        <v>0</v>
      </c>
    </row>
    <row r="54" spans="1:45" x14ac:dyDescent="0.2">
      <c r="A54" s="150"/>
      <c r="B54" s="104" t="s">
        <v>54</v>
      </c>
      <c r="C54" s="39" t="s">
        <v>76</v>
      </c>
      <c r="D54" s="46"/>
      <c r="E54" s="26"/>
      <c r="F54" s="26"/>
      <c r="G54" s="26"/>
      <c r="H54" s="27"/>
      <c r="I54" s="45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43"/>
      <c r="AN54" s="43"/>
      <c r="AO54" s="43"/>
      <c r="AP54" s="43"/>
      <c r="AQ54" s="40">
        <f t="shared" si="11"/>
        <v>0</v>
      </c>
      <c r="AR54" s="3">
        <f t="shared" si="13"/>
        <v>34</v>
      </c>
      <c r="AS54" s="41">
        <f t="shared" si="8"/>
        <v>0</v>
      </c>
    </row>
    <row r="55" spans="1:45" x14ac:dyDescent="0.2">
      <c r="A55" s="150"/>
      <c r="B55" s="105"/>
      <c r="C55" s="39" t="s">
        <v>77</v>
      </c>
      <c r="D55" s="46"/>
      <c r="E55" s="26"/>
      <c r="F55" s="27"/>
      <c r="G55" s="27"/>
      <c r="H55" s="45"/>
      <c r="I55" s="26"/>
      <c r="J55" s="27"/>
      <c r="K55" s="27"/>
      <c r="L55" s="27"/>
      <c r="M55" s="26"/>
      <c r="N55" s="27"/>
      <c r="O55" s="27"/>
      <c r="P55" s="27"/>
      <c r="Q55" s="26"/>
      <c r="R55" s="27"/>
      <c r="S55" s="27"/>
      <c r="T55" s="27"/>
      <c r="U55" s="26"/>
      <c r="V55" s="27"/>
      <c r="W55" s="27"/>
      <c r="X55" s="26"/>
      <c r="Y55" s="27"/>
      <c r="Z55" s="27"/>
      <c r="AA55" s="27"/>
      <c r="AB55" s="26"/>
      <c r="AC55" s="27"/>
      <c r="AD55" s="27"/>
      <c r="AE55" s="26"/>
      <c r="AF55" s="26"/>
      <c r="AG55" s="27"/>
      <c r="AH55" s="27"/>
      <c r="AI55" s="27"/>
      <c r="AJ55" s="26"/>
      <c r="AK55" s="27"/>
      <c r="AL55" s="27"/>
      <c r="AM55" s="43"/>
      <c r="AN55" s="43"/>
      <c r="AO55" s="43"/>
      <c r="AP55" s="43"/>
      <c r="AQ55" s="40">
        <f t="shared" si="11"/>
        <v>0</v>
      </c>
      <c r="AR55" s="3">
        <f t="shared" si="13"/>
        <v>34</v>
      </c>
      <c r="AS55" s="41">
        <f t="shared" si="8"/>
        <v>0</v>
      </c>
    </row>
    <row r="56" spans="1:45" x14ac:dyDescent="0.2">
      <c r="A56" s="150"/>
      <c r="B56" s="107" t="s">
        <v>74</v>
      </c>
      <c r="C56" s="39" t="s">
        <v>76</v>
      </c>
      <c r="D56" s="46"/>
      <c r="E56" s="26"/>
      <c r="F56" s="27"/>
      <c r="G56" s="27"/>
      <c r="H56" s="45"/>
      <c r="I56" s="27"/>
      <c r="J56" s="27"/>
      <c r="K56" s="27"/>
      <c r="L56" s="27"/>
      <c r="M56" s="26"/>
      <c r="N56" s="27"/>
      <c r="O56" s="27"/>
      <c r="P56" s="27"/>
      <c r="Q56" s="26"/>
      <c r="R56" s="27"/>
      <c r="S56" s="27"/>
      <c r="T56" s="27"/>
      <c r="U56" s="26"/>
      <c r="V56" s="27"/>
      <c r="W56" s="27"/>
      <c r="X56" s="26"/>
      <c r="Y56" s="27"/>
      <c r="Z56" s="27"/>
      <c r="AA56" s="27"/>
      <c r="AB56" s="43"/>
      <c r="AC56" s="43"/>
      <c r="AD56" s="43"/>
      <c r="AE56" s="26"/>
      <c r="AF56" s="26"/>
      <c r="AG56" s="27"/>
      <c r="AH56" s="27"/>
      <c r="AI56" s="27"/>
      <c r="AJ56" s="26"/>
      <c r="AK56" s="27"/>
      <c r="AL56" s="27"/>
      <c r="AM56" s="43"/>
      <c r="AN56" s="43"/>
      <c r="AO56" s="43"/>
      <c r="AP56" s="43"/>
      <c r="AQ56" s="40">
        <f t="shared" si="11"/>
        <v>0</v>
      </c>
      <c r="AR56" s="3">
        <f>34*2</f>
        <v>68</v>
      </c>
      <c r="AS56" s="41">
        <f t="shared" si="8"/>
        <v>0</v>
      </c>
    </row>
    <row r="57" spans="1:45" ht="12.75" customHeight="1" x14ac:dyDescent="0.2">
      <c r="A57" s="150"/>
      <c r="B57" s="107"/>
      <c r="C57" s="39" t="s">
        <v>77</v>
      </c>
      <c r="D57" s="46"/>
      <c r="E57" s="26"/>
      <c r="F57" s="27"/>
      <c r="G57" s="27"/>
      <c r="H57" s="27"/>
      <c r="I57" s="26"/>
      <c r="J57" s="27"/>
      <c r="K57" s="27"/>
      <c r="L57" s="27"/>
      <c r="M57" s="26"/>
      <c r="N57" s="27"/>
      <c r="O57" s="27"/>
      <c r="P57" s="27"/>
      <c r="Q57" s="26"/>
      <c r="R57" s="27"/>
      <c r="S57" s="27"/>
      <c r="T57" s="27"/>
      <c r="U57" s="26"/>
      <c r="V57" s="27"/>
      <c r="W57" s="27"/>
      <c r="X57" s="26"/>
      <c r="Y57" s="27"/>
      <c r="Z57" s="27"/>
      <c r="AA57" s="27"/>
      <c r="AB57" s="27"/>
      <c r="AC57" s="27"/>
      <c r="AD57" s="26"/>
      <c r="AE57" s="26"/>
      <c r="AF57" s="26"/>
      <c r="AG57" s="26"/>
      <c r="AH57" s="43"/>
      <c r="AI57" s="43"/>
      <c r="AJ57" s="43"/>
      <c r="AK57" s="27"/>
      <c r="AL57" s="27"/>
      <c r="AM57" s="43"/>
      <c r="AN57" s="43"/>
      <c r="AO57" s="43"/>
      <c r="AP57" s="43"/>
      <c r="AQ57" s="40">
        <f t="shared" si="11"/>
        <v>0</v>
      </c>
      <c r="AR57" s="3">
        <f t="shared" ref="AR57" si="14">34*2</f>
        <v>68</v>
      </c>
      <c r="AS57" s="41">
        <f t="shared" si="8"/>
        <v>0</v>
      </c>
    </row>
    <row r="58" spans="1:45" s="45" customFormat="1" ht="27" customHeight="1" x14ac:dyDescent="0.2">
      <c r="A58" s="69"/>
      <c r="B58" s="70"/>
      <c r="C58" s="70"/>
      <c r="D58" s="70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9"/>
      <c r="AN58" s="69"/>
      <c r="AO58" s="69"/>
      <c r="AP58" s="69"/>
      <c r="AQ58" s="69"/>
      <c r="AR58" s="69"/>
      <c r="AS58" s="69"/>
    </row>
    <row r="59" spans="1:45" s="45" customFormat="1" ht="114" customHeight="1" x14ac:dyDescent="0.2">
      <c r="A59" s="144" t="s">
        <v>23</v>
      </c>
      <c r="B59" s="144"/>
      <c r="C59" s="144"/>
      <c r="D59" s="144"/>
      <c r="E59" s="127" t="s">
        <v>138</v>
      </c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128"/>
      <c r="AH59" s="128"/>
      <c r="AI59" s="128"/>
      <c r="AJ59" s="128"/>
      <c r="AK59" s="128"/>
      <c r="AL59" s="128"/>
      <c r="AM59" s="128"/>
      <c r="AN59" s="128"/>
      <c r="AO59" s="128"/>
      <c r="AP59" s="129"/>
      <c r="AQ59" s="110" t="s">
        <v>20</v>
      </c>
      <c r="AR59" s="110" t="s">
        <v>22</v>
      </c>
      <c r="AS59" s="119" t="s">
        <v>21</v>
      </c>
    </row>
    <row r="60" spans="1:45" s="2" customFormat="1" x14ac:dyDescent="0.2">
      <c r="A60" s="120" t="s">
        <v>0</v>
      </c>
      <c r="B60" s="121"/>
      <c r="C60" s="104" t="s">
        <v>63</v>
      </c>
      <c r="D60" s="23" t="s">
        <v>18</v>
      </c>
      <c r="E60" s="107" t="s">
        <v>1</v>
      </c>
      <c r="F60" s="107"/>
      <c r="G60" s="107"/>
      <c r="H60" s="107"/>
      <c r="I60" s="107" t="s">
        <v>2</v>
      </c>
      <c r="J60" s="107"/>
      <c r="K60" s="107"/>
      <c r="L60" s="107"/>
      <c r="M60" s="107" t="s">
        <v>3</v>
      </c>
      <c r="N60" s="107"/>
      <c r="O60" s="107"/>
      <c r="P60" s="107"/>
      <c r="Q60" s="107" t="s">
        <v>4</v>
      </c>
      <c r="R60" s="107"/>
      <c r="S60" s="107"/>
      <c r="T60" s="107"/>
      <c r="U60" s="107" t="s">
        <v>5</v>
      </c>
      <c r="V60" s="107"/>
      <c r="W60" s="107"/>
      <c r="X60" s="107" t="s">
        <v>6</v>
      </c>
      <c r="Y60" s="107"/>
      <c r="Z60" s="107"/>
      <c r="AA60" s="107"/>
      <c r="AB60" s="107" t="s">
        <v>7</v>
      </c>
      <c r="AC60" s="107"/>
      <c r="AD60" s="107"/>
      <c r="AE60" s="107" t="s">
        <v>8</v>
      </c>
      <c r="AF60" s="107"/>
      <c r="AG60" s="107"/>
      <c r="AH60" s="107"/>
      <c r="AI60" s="107"/>
      <c r="AJ60" s="107" t="s">
        <v>9</v>
      </c>
      <c r="AK60" s="107"/>
      <c r="AL60" s="107"/>
      <c r="AM60" s="107" t="s">
        <v>10</v>
      </c>
      <c r="AN60" s="107"/>
      <c r="AO60" s="107"/>
      <c r="AP60" s="107"/>
      <c r="AQ60" s="110"/>
      <c r="AR60" s="110"/>
      <c r="AS60" s="119"/>
    </row>
    <row r="61" spans="1:45" s="2" customFormat="1" ht="16.5" customHeight="1" x14ac:dyDescent="0.2">
      <c r="A61" s="122"/>
      <c r="B61" s="123"/>
      <c r="C61" s="106"/>
      <c r="D61" s="23" t="s">
        <v>19</v>
      </c>
      <c r="E61" s="5">
        <v>1</v>
      </c>
      <c r="F61" s="5">
        <v>2</v>
      </c>
      <c r="G61" s="5">
        <v>3</v>
      </c>
      <c r="H61" s="5">
        <v>4</v>
      </c>
      <c r="I61" s="5">
        <v>5</v>
      </c>
      <c r="J61" s="5">
        <v>6</v>
      </c>
      <c r="K61" s="5">
        <v>7</v>
      </c>
      <c r="L61" s="5">
        <v>8</v>
      </c>
      <c r="M61" s="5">
        <v>9</v>
      </c>
      <c r="N61" s="5">
        <v>10</v>
      </c>
      <c r="O61" s="5">
        <v>11</v>
      </c>
      <c r="P61" s="5">
        <v>12</v>
      </c>
      <c r="Q61" s="5">
        <v>13</v>
      </c>
      <c r="R61" s="5">
        <v>14</v>
      </c>
      <c r="S61" s="5">
        <v>15</v>
      </c>
      <c r="T61" s="5">
        <v>16</v>
      </c>
      <c r="U61" s="5">
        <v>17</v>
      </c>
      <c r="V61" s="5">
        <v>18</v>
      </c>
      <c r="W61" s="5">
        <v>19</v>
      </c>
      <c r="X61" s="5">
        <v>20</v>
      </c>
      <c r="Y61" s="5">
        <v>21</v>
      </c>
      <c r="Z61" s="5">
        <v>22</v>
      </c>
      <c r="AA61" s="5">
        <v>23</v>
      </c>
      <c r="AB61" s="5">
        <v>24</v>
      </c>
      <c r="AC61" s="5">
        <v>25</v>
      </c>
      <c r="AD61" s="5">
        <v>26</v>
      </c>
      <c r="AE61" s="5">
        <v>27</v>
      </c>
      <c r="AF61" s="5">
        <v>28</v>
      </c>
      <c r="AG61" s="5">
        <v>29</v>
      </c>
      <c r="AH61" s="5">
        <v>30</v>
      </c>
      <c r="AI61" s="5">
        <v>31</v>
      </c>
      <c r="AJ61" s="5">
        <v>32</v>
      </c>
      <c r="AK61" s="5">
        <v>33</v>
      </c>
      <c r="AL61" s="5">
        <v>34</v>
      </c>
      <c r="AM61" s="5">
        <v>35</v>
      </c>
      <c r="AN61" s="5">
        <v>36</v>
      </c>
      <c r="AO61" s="5">
        <v>37</v>
      </c>
      <c r="AP61" s="5">
        <v>38</v>
      </c>
      <c r="AQ61" s="110"/>
      <c r="AR61" s="110"/>
      <c r="AS61" s="119"/>
    </row>
    <row r="62" spans="1:45" s="6" customFormat="1" ht="11.25" customHeight="1" x14ac:dyDescent="0.2">
      <c r="A62" s="149" t="s">
        <v>25</v>
      </c>
      <c r="B62" s="104" t="s">
        <v>13</v>
      </c>
      <c r="C62" s="39" t="s">
        <v>78</v>
      </c>
      <c r="D62" s="46"/>
      <c r="E62" s="26"/>
      <c r="F62" s="93" t="s">
        <v>153</v>
      </c>
      <c r="G62" s="94"/>
      <c r="H62" s="43"/>
      <c r="I62" s="43"/>
      <c r="J62" s="43"/>
      <c r="K62" s="43"/>
      <c r="L62" s="93" t="s">
        <v>156</v>
      </c>
      <c r="M62" s="43"/>
      <c r="N62" s="43"/>
      <c r="O62" s="43"/>
      <c r="P62" s="43"/>
      <c r="Q62" s="26"/>
      <c r="R62" s="93" t="s">
        <v>157</v>
      </c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43"/>
      <c r="AN62" s="43"/>
      <c r="AO62" s="43"/>
      <c r="AP62" s="43"/>
      <c r="AQ62" s="40">
        <f>COUNTA(E62:AP62)</f>
        <v>3</v>
      </c>
      <c r="AR62" s="3">
        <f>34*5</f>
        <v>170</v>
      </c>
      <c r="AS62" s="41">
        <f>AQ62/AR62</f>
        <v>1.7647058823529412E-2</v>
      </c>
    </row>
    <row r="63" spans="1:45" s="6" customFormat="1" ht="15" customHeight="1" x14ac:dyDescent="0.2">
      <c r="A63" s="150"/>
      <c r="B63" s="105"/>
      <c r="C63" s="39" t="s">
        <v>79</v>
      </c>
      <c r="D63" s="46"/>
      <c r="E63" s="26"/>
      <c r="F63" s="93" t="s">
        <v>153</v>
      </c>
      <c r="G63" s="94"/>
      <c r="H63" s="43"/>
      <c r="I63" s="43"/>
      <c r="J63" s="43"/>
      <c r="K63" s="43"/>
      <c r="L63" s="93" t="s">
        <v>156</v>
      </c>
      <c r="M63" s="43"/>
      <c r="N63" s="43"/>
      <c r="O63" s="43"/>
      <c r="P63" s="43"/>
      <c r="Q63" s="27"/>
      <c r="R63" s="93" t="s">
        <v>157</v>
      </c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43"/>
      <c r="AN63" s="43"/>
      <c r="AO63" s="43"/>
      <c r="AP63" s="43"/>
      <c r="AQ63" s="40">
        <f>COUNTA(E63:AP63)</f>
        <v>3</v>
      </c>
      <c r="AR63" s="3">
        <f t="shared" ref="AR63:AR64" si="15">34*5</f>
        <v>170</v>
      </c>
      <c r="AS63" s="41">
        <f t="shared" ref="AS63:AS88" si="16">AQ63/AR63</f>
        <v>1.7647058823529412E-2</v>
      </c>
    </row>
    <row r="64" spans="1:45" s="6" customFormat="1" ht="12.75" customHeight="1" x14ac:dyDescent="0.2">
      <c r="A64" s="150"/>
      <c r="B64" s="106"/>
      <c r="C64" s="39" t="s">
        <v>80</v>
      </c>
      <c r="D64" s="46"/>
      <c r="E64" s="26"/>
      <c r="F64" s="93" t="s">
        <v>153</v>
      </c>
      <c r="G64" s="94"/>
      <c r="H64" s="43"/>
      <c r="I64" s="43"/>
      <c r="J64" s="43"/>
      <c r="K64" s="43"/>
      <c r="L64" s="93" t="s">
        <v>156</v>
      </c>
      <c r="M64" s="43"/>
      <c r="N64" s="43"/>
      <c r="O64" s="43"/>
      <c r="P64" s="43"/>
      <c r="Q64" s="26"/>
      <c r="R64" s="93" t="s">
        <v>157</v>
      </c>
      <c r="S64" s="27"/>
      <c r="T64" s="27"/>
      <c r="U64" s="26"/>
      <c r="V64" s="27"/>
      <c r="W64" s="27"/>
      <c r="X64" s="26"/>
      <c r="Y64" s="27"/>
      <c r="Z64" s="27"/>
      <c r="AA64" s="27"/>
      <c r="AB64" s="26"/>
      <c r="AC64" s="27"/>
      <c r="AD64" s="27"/>
      <c r="AE64" s="26"/>
      <c r="AF64" s="26"/>
      <c r="AG64" s="27"/>
      <c r="AH64" s="27"/>
      <c r="AI64" s="27"/>
      <c r="AJ64" s="26"/>
      <c r="AK64" s="27"/>
      <c r="AL64" s="27"/>
      <c r="AM64" s="43"/>
      <c r="AN64" s="43"/>
      <c r="AO64" s="43"/>
      <c r="AP64" s="43"/>
      <c r="AQ64" s="40">
        <f t="shared" ref="AQ64:AQ66" si="17">COUNTA(E64:AP64)</f>
        <v>3</v>
      </c>
      <c r="AR64" s="3">
        <f t="shared" si="15"/>
        <v>170</v>
      </c>
      <c r="AS64" s="41">
        <f t="shared" si="16"/>
        <v>1.7647058823529412E-2</v>
      </c>
    </row>
    <row r="65" spans="1:45" s="6" customFormat="1" ht="15" customHeight="1" x14ac:dyDescent="0.2">
      <c r="A65" s="150"/>
      <c r="B65" s="104" t="s">
        <v>11</v>
      </c>
      <c r="C65" s="39" t="s">
        <v>78</v>
      </c>
      <c r="D65" s="46"/>
      <c r="E65" s="26"/>
      <c r="F65" s="43"/>
      <c r="G65" s="93" t="s">
        <v>147</v>
      </c>
      <c r="H65" s="43"/>
      <c r="I65" s="43"/>
      <c r="J65" s="43"/>
      <c r="K65" s="93" t="s">
        <v>158</v>
      </c>
      <c r="L65" s="43"/>
      <c r="M65" s="43"/>
      <c r="N65" s="43"/>
      <c r="O65" s="43"/>
      <c r="P65" s="43"/>
      <c r="Q65" s="26"/>
      <c r="R65" s="27"/>
      <c r="S65" s="93" t="s">
        <v>159</v>
      </c>
      <c r="T65" s="27"/>
      <c r="U65" s="26"/>
      <c r="V65" s="27"/>
      <c r="W65" s="27"/>
      <c r="X65" s="26"/>
      <c r="Y65" s="27"/>
      <c r="Z65" s="27"/>
      <c r="AA65" s="27"/>
      <c r="AB65" s="26"/>
      <c r="AC65" s="27"/>
      <c r="AD65" s="27"/>
      <c r="AE65" s="26"/>
      <c r="AF65" s="26"/>
      <c r="AG65" s="27"/>
      <c r="AH65" s="27"/>
      <c r="AI65" s="27"/>
      <c r="AJ65" s="26"/>
      <c r="AK65" s="27"/>
      <c r="AL65" s="27"/>
      <c r="AM65" s="43"/>
      <c r="AN65" s="43"/>
      <c r="AO65" s="43"/>
      <c r="AP65" s="43"/>
      <c r="AQ65" s="40">
        <f t="shared" si="17"/>
        <v>3</v>
      </c>
      <c r="AR65" s="3">
        <f>34*4</f>
        <v>136</v>
      </c>
      <c r="AS65" s="41">
        <f t="shared" si="16"/>
        <v>2.2058823529411766E-2</v>
      </c>
    </row>
    <row r="66" spans="1:45" s="6" customFormat="1" ht="15" customHeight="1" x14ac:dyDescent="0.2">
      <c r="A66" s="150"/>
      <c r="B66" s="105"/>
      <c r="C66" s="39" t="s">
        <v>79</v>
      </c>
      <c r="D66" s="46"/>
      <c r="E66" s="26"/>
      <c r="F66" s="27"/>
      <c r="G66" s="93" t="s">
        <v>147</v>
      </c>
      <c r="H66" s="43"/>
      <c r="I66" s="27"/>
      <c r="J66" s="27"/>
      <c r="K66" s="93" t="s">
        <v>158</v>
      </c>
      <c r="L66" s="27"/>
      <c r="M66" s="26"/>
      <c r="N66" s="27"/>
      <c r="O66" s="27"/>
      <c r="P66" s="27"/>
      <c r="Q66" s="26"/>
      <c r="R66" s="27"/>
      <c r="S66" s="93" t="s">
        <v>159</v>
      </c>
      <c r="T66" s="27"/>
      <c r="U66" s="26"/>
      <c r="V66" s="27"/>
      <c r="W66" s="27"/>
      <c r="X66" s="26"/>
      <c r="Y66" s="27"/>
      <c r="Z66" s="27"/>
      <c r="AA66" s="27"/>
      <c r="AB66" s="43"/>
      <c r="AC66" s="43"/>
      <c r="AD66" s="43"/>
      <c r="AE66" s="26"/>
      <c r="AF66" s="26"/>
      <c r="AG66" s="27"/>
      <c r="AH66" s="27"/>
      <c r="AI66" s="27"/>
      <c r="AJ66" s="26"/>
      <c r="AK66" s="27"/>
      <c r="AL66" s="27"/>
      <c r="AM66" s="43"/>
      <c r="AN66" s="43"/>
      <c r="AO66" s="43"/>
      <c r="AP66" s="43"/>
      <c r="AQ66" s="40">
        <f t="shared" si="17"/>
        <v>3</v>
      </c>
      <c r="AR66" s="3">
        <f t="shared" ref="AR66:AR70" si="18">34*4</f>
        <v>136</v>
      </c>
      <c r="AS66" s="41">
        <f t="shared" si="16"/>
        <v>2.2058823529411766E-2</v>
      </c>
    </row>
    <row r="67" spans="1:45" s="6" customFormat="1" ht="15" customHeight="1" x14ac:dyDescent="0.2">
      <c r="A67" s="150"/>
      <c r="B67" s="106"/>
      <c r="C67" s="39" t="s">
        <v>80</v>
      </c>
      <c r="D67" s="46"/>
      <c r="E67" s="26"/>
      <c r="F67" s="26"/>
      <c r="G67" s="93" t="s">
        <v>147</v>
      </c>
      <c r="H67" s="26"/>
      <c r="I67" s="26"/>
      <c r="J67" s="45"/>
      <c r="K67" s="93" t="s">
        <v>158</v>
      </c>
      <c r="L67" s="26"/>
      <c r="M67" s="26"/>
      <c r="N67" s="26"/>
      <c r="O67" s="26"/>
      <c r="P67" s="26"/>
      <c r="Q67" s="26"/>
      <c r="R67" s="27"/>
      <c r="S67" s="93" t="s">
        <v>159</v>
      </c>
      <c r="T67" s="27"/>
      <c r="U67" s="26"/>
      <c r="V67" s="27"/>
      <c r="W67" s="27"/>
      <c r="X67" s="26"/>
      <c r="Y67" s="27"/>
      <c r="Z67" s="27"/>
      <c r="AA67" s="27"/>
      <c r="AB67" s="27"/>
      <c r="AC67" s="27"/>
      <c r="AD67" s="26"/>
      <c r="AE67" s="26"/>
      <c r="AF67" s="26"/>
      <c r="AG67" s="26"/>
      <c r="AH67" s="43"/>
      <c r="AI67" s="43"/>
      <c r="AJ67" s="43"/>
      <c r="AK67" s="27"/>
      <c r="AL67" s="27"/>
      <c r="AM67" s="43"/>
      <c r="AN67" s="43"/>
      <c r="AO67" s="43"/>
      <c r="AP67" s="43"/>
      <c r="AQ67" s="40">
        <f>COUNTA(E67:AP67)</f>
        <v>3</v>
      </c>
      <c r="AR67" s="3">
        <f t="shared" si="18"/>
        <v>136</v>
      </c>
      <c r="AS67" s="41">
        <f t="shared" si="16"/>
        <v>2.2058823529411766E-2</v>
      </c>
    </row>
    <row r="68" spans="1:45" s="6" customFormat="1" x14ac:dyDescent="0.2">
      <c r="A68" s="150"/>
      <c r="B68" s="104" t="s">
        <v>16</v>
      </c>
      <c r="C68" s="39" t="s">
        <v>78</v>
      </c>
      <c r="D68" s="46"/>
      <c r="E68" s="26"/>
      <c r="F68" s="26"/>
      <c r="G68" s="93" t="s">
        <v>160</v>
      </c>
      <c r="H68" s="93" t="s">
        <v>154</v>
      </c>
      <c r="I68" s="45"/>
      <c r="J68" s="26"/>
      <c r="K68" s="26"/>
      <c r="L68" s="26"/>
      <c r="M68" s="26"/>
      <c r="N68" s="26"/>
      <c r="O68" s="26"/>
      <c r="P68" s="93" t="s">
        <v>161</v>
      </c>
      <c r="Q68" s="26"/>
      <c r="R68" s="27"/>
      <c r="S68" s="27"/>
      <c r="T68" s="93" t="s">
        <v>143</v>
      </c>
      <c r="U68" s="26"/>
      <c r="V68" s="27"/>
      <c r="W68" s="27"/>
      <c r="X68" s="26"/>
      <c r="Y68" s="27"/>
      <c r="Z68" s="27"/>
      <c r="AA68" s="27"/>
      <c r="AB68" s="27"/>
      <c r="AC68" s="27"/>
      <c r="AD68" s="26"/>
      <c r="AE68" s="26"/>
      <c r="AF68" s="26"/>
      <c r="AG68" s="26"/>
      <c r="AH68" s="43"/>
      <c r="AI68" s="43"/>
      <c r="AJ68" s="43"/>
      <c r="AK68" s="27"/>
      <c r="AL68" s="27"/>
      <c r="AM68" s="43"/>
      <c r="AN68" s="43"/>
      <c r="AO68" s="43"/>
      <c r="AP68" s="43"/>
      <c r="AQ68" s="40">
        <f>COUNTA(E68:AP68)</f>
        <v>4</v>
      </c>
      <c r="AR68" s="3">
        <f t="shared" si="18"/>
        <v>136</v>
      </c>
      <c r="AS68" s="41">
        <f t="shared" si="16"/>
        <v>2.9411764705882353E-2</v>
      </c>
    </row>
    <row r="69" spans="1:45" ht="12.75" customHeight="1" x14ac:dyDescent="0.2">
      <c r="A69" s="150"/>
      <c r="B69" s="105"/>
      <c r="C69" s="39" t="s">
        <v>79</v>
      </c>
      <c r="D69" s="46"/>
      <c r="E69" s="26"/>
      <c r="F69" s="27"/>
      <c r="G69" s="93" t="s">
        <v>160</v>
      </c>
      <c r="H69" s="93" t="s">
        <v>154</v>
      </c>
      <c r="I69" s="26"/>
      <c r="J69" s="27"/>
      <c r="K69" s="27"/>
      <c r="L69" s="27"/>
      <c r="M69" s="26"/>
      <c r="N69" s="27"/>
      <c r="O69" s="27"/>
      <c r="P69" s="93" t="s">
        <v>161</v>
      </c>
      <c r="Q69" s="26"/>
      <c r="R69" s="27"/>
      <c r="S69" s="27"/>
      <c r="T69" s="93" t="s">
        <v>143</v>
      </c>
      <c r="U69" s="26"/>
      <c r="V69" s="27"/>
      <c r="W69" s="27"/>
      <c r="X69" s="26"/>
      <c r="Y69" s="27"/>
      <c r="Z69" s="27"/>
      <c r="AA69" s="27"/>
      <c r="AB69" s="27"/>
      <c r="AC69" s="27"/>
      <c r="AD69" s="26"/>
      <c r="AE69" s="26"/>
      <c r="AF69" s="26"/>
      <c r="AG69" s="26"/>
      <c r="AH69" s="43"/>
      <c r="AI69" s="43"/>
      <c r="AJ69" s="43"/>
      <c r="AK69" s="27"/>
      <c r="AL69" s="27"/>
      <c r="AM69" s="43"/>
      <c r="AN69" s="43"/>
      <c r="AO69" s="43"/>
      <c r="AP69" s="43"/>
      <c r="AQ69" s="40">
        <f t="shared" ref="AQ69:AQ88" si="19">COUNTA(E69:AP69)</f>
        <v>4</v>
      </c>
      <c r="AR69" s="3">
        <f t="shared" si="18"/>
        <v>136</v>
      </c>
      <c r="AS69" s="41">
        <f t="shared" si="16"/>
        <v>2.9411764705882353E-2</v>
      </c>
    </row>
    <row r="70" spans="1:45" ht="12.75" customHeight="1" x14ac:dyDescent="0.2">
      <c r="A70" s="150"/>
      <c r="B70" s="106"/>
      <c r="C70" s="39" t="s">
        <v>80</v>
      </c>
      <c r="D70" s="46"/>
      <c r="E70" s="26"/>
      <c r="F70" s="27"/>
      <c r="G70" s="93" t="s">
        <v>160</v>
      </c>
      <c r="H70" s="93" t="s">
        <v>154</v>
      </c>
      <c r="I70" s="26"/>
      <c r="J70" s="27"/>
      <c r="K70" s="27"/>
      <c r="L70" s="27"/>
      <c r="M70" s="26"/>
      <c r="N70" s="27"/>
      <c r="O70" s="27"/>
      <c r="P70" s="93" t="s">
        <v>161</v>
      </c>
      <c r="Q70" s="26"/>
      <c r="R70" s="27"/>
      <c r="S70" s="27"/>
      <c r="T70" s="93" t="s">
        <v>143</v>
      </c>
      <c r="U70" s="26"/>
      <c r="V70" s="27"/>
      <c r="W70" s="27"/>
      <c r="X70" s="26"/>
      <c r="Y70" s="27"/>
      <c r="Z70" s="27"/>
      <c r="AA70" s="27"/>
      <c r="AB70" s="27"/>
      <c r="AC70" s="27"/>
      <c r="AD70" s="26"/>
      <c r="AE70" s="26"/>
      <c r="AF70" s="26"/>
      <c r="AG70" s="26"/>
      <c r="AH70" s="43"/>
      <c r="AI70" s="43"/>
      <c r="AJ70" s="43"/>
      <c r="AK70" s="27"/>
      <c r="AL70" s="27"/>
      <c r="AM70" s="43"/>
      <c r="AN70" s="43"/>
      <c r="AO70" s="43"/>
      <c r="AP70" s="43"/>
      <c r="AQ70" s="40">
        <f t="shared" si="19"/>
        <v>4</v>
      </c>
      <c r="AR70" s="3">
        <f t="shared" si="18"/>
        <v>136</v>
      </c>
      <c r="AS70" s="41">
        <f t="shared" si="16"/>
        <v>2.9411764705882353E-2</v>
      </c>
    </row>
    <row r="71" spans="1:45" ht="12.75" customHeight="1" x14ac:dyDescent="0.2">
      <c r="A71" s="150"/>
      <c r="B71" s="104" t="s">
        <v>17</v>
      </c>
      <c r="C71" s="39" t="s">
        <v>78</v>
      </c>
      <c r="D71" s="46"/>
      <c r="E71" s="26"/>
      <c r="F71" s="93" t="s">
        <v>148</v>
      </c>
      <c r="G71" s="27"/>
      <c r="H71" s="27"/>
      <c r="I71" s="26"/>
      <c r="J71" s="27"/>
      <c r="K71" s="93" t="s">
        <v>162</v>
      </c>
      <c r="L71" s="27"/>
      <c r="M71" s="26"/>
      <c r="N71" s="27"/>
      <c r="O71" s="27"/>
      <c r="P71" s="27"/>
      <c r="Q71" s="27"/>
      <c r="R71" s="27"/>
      <c r="S71" s="27"/>
      <c r="T71" s="93" t="s">
        <v>163</v>
      </c>
      <c r="U71" s="26"/>
      <c r="V71" s="27"/>
      <c r="W71" s="27"/>
      <c r="X71" s="26"/>
      <c r="Y71" s="27"/>
      <c r="Z71" s="27"/>
      <c r="AA71" s="27"/>
      <c r="AB71" s="27"/>
      <c r="AC71" s="27"/>
      <c r="AD71" s="27"/>
      <c r="AE71" s="26"/>
      <c r="AF71" s="26"/>
      <c r="AG71" s="43"/>
      <c r="AH71" s="43"/>
      <c r="AI71" s="43"/>
      <c r="AJ71" s="43"/>
      <c r="AK71" s="27"/>
      <c r="AL71" s="27"/>
      <c r="AM71" s="43"/>
      <c r="AN71" s="43"/>
      <c r="AO71" s="43"/>
      <c r="AP71" s="43"/>
      <c r="AQ71" s="40">
        <f t="shared" si="19"/>
        <v>3</v>
      </c>
      <c r="AR71" s="3">
        <f>34*2</f>
        <v>68</v>
      </c>
      <c r="AS71" s="41">
        <f t="shared" si="16"/>
        <v>4.4117647058823532E-2</v>
      </c>
    </row>
    <row r="72" spans="1:45" ht="12.75" customHeight="1" x14ac:dyDescent="0.2">
      <c r="A72" s="150"/>
      <c r="B72" s="105"/>
      <c r="C72" s="39" t="s">
        <v>79</v>
      </c>
      <c r="D72" s="46"/>
      <c r="E72" s="26"/>
      <c r="F72" s="93" t="s">
        <v>148</v>
      </c>
      <c r="G72" s="27"/>
      <c r="H72" s="27"/>
      <c r="I72" s="26"/>
      <c r="J72" s="27"/>
      <c r="K72" s="93" t="s">
        <v>162</v>
      </c>
      <c r="L72" s="27"/>
      <c r="M72" s="26"/>
      <c r="N72" s="27"/>
      <c r="O72" s="27"/>
      <c r="P72" s="27"/>
      <c r="Q72" s="26"/>
      <c r="R72" s="27"/>
      <c r="S72" s="27"/>
      <c r="T72" s="93" t="s">
        <v>163</v>
      </c>
      <c r="U72" s="26"/>
      <c r="V72" s="27"/>
      <c r="W72" s="27"/>
      <c r="X72" s="26"/>
      <c r="Y72" s="27"/>
      <c r="Z72" s="27"/>
      <c r="AA72" s="27"/>
      <c r="AB72" s="26"/>
      <c r="AC72" s="27"/>
      <c r="AD72" s="43"/>
      <c r="AE72" s="26"/>
      <c r="AF72" s="26"/>
      <c r="AG72" s="27"/>
      <c r="AH72" s="27"/>
      <c r="AI72" s="43"/>
      <c r="AJ72" s="26"/>
      <c r="AK72" s="27"/>
      <c r="AL72" s="27"/>
      <c r="AM72" s="43"/>
      <c r="AN72" s="43"/>
      <c r="AO72" s="43"/>
      <c r="AP72" s="43"/>
      <c r="AQ72" s="40">
        <f t="shared" si="19"/>
        <v>3</v>
      </c>
      <c r="AR72" s="3">
        <f t="shared" ref="AR72:AR76" si="20">34*2</f>
        <v>68</v>
      </c>
      <c r="AS72" s="41">
        <f t="shared" si="16"/>
        <v>4.4117647058823532E-2</v>
      </c>
    </row>
    <row r="73" spans="1:45" ht="12.75" customHeight="1" x14ac:dyDescent="0.2">
      <c r="A73" s="150"/>
      <c r="B73" s="106"/>
      <c r="C73" s="39" t="s">
        <v>80</v>
      </c>
      <c r="D73" s="46"/>
      <c r="E73" s="26"/>
      <c r="F73" s="93" t="s">
        <v>148</v>
      </c>
      <c r="G73" s="27"/>
      <c r="H73" s="27"/>
      <c r="I73" s="26"/>
      <c r="J73" s="27"/>
      <c r="K73" s="93" t="s">
        <v>162</v>
      </c>
      <c r="L73" s="27"/>
      <c r="M73" s="26"/>
      <c r="N73" s="27"/>
      <c r="O73" s="27"/>
      <c r="P73" s="27"/>
      <c r="Q73" s="26"/>
      <c r="R73" s="27"/>
      <c r="S73" s="27"/>
      <c r="T73" s="93" t="s">
        <v>163</v>
      </c>
      <c r="U73" s="26"/>
      <c r="V73" s="27"/>
      <c r="W73" s="27"/>
      <c r="X73" s="26"/>
      <c r="Y73" s="27"/>
      <c r="Z73" s="27"/>
      <c r="AA73" s="27"/>
      <c r="AB73" s="26"/>
      <c r="AC73" s="27"/>
      <c r="AD73" s="43"/>
      <c r="AE73" s="26"/>
      <c r="AF73" s="26"/>
      <c r="AG73" s="27"/>
      <c r="AH73" s="27"/>
      <c r="AI73" s="43"/>
      <c r="AJ73" s="26"/>
      <c r="AK73" s="27"/>
      <c r="AL73" s="27"/>
      <c r="AM73" s="43"/>
      <c r="AN73" s="43"/>
      <c r="AO73" s="43"/>
      <c r="AP73" s="43"/>
      <c r="AQ73" s="40">
        <f t="shared" si="19"/>
        <v>3</v>
      </c>
      <c r="AR73" s="3">
        <f t="shared" si="20"/>
        <v>68</v>
      </c>
      <c r="AS73" s="41">
        <f t="shared" si="16"/>
        <v>4.4117647058823532E-2</v>
      </c>
    </row>
    <row r="74" spans="1:45" ht="12.75" customHeight="1" x14ac:dyDescent="0.2">
      <c r="A74" s="150"/>
      <c r="B74" s="171" t="s">
        <v>152</v>
      </c>
      <c r="C74" s="39" t="s">
        <v>78</v>
      </c>
      <c r="D74" s="46"/>
      <c r="E74" s="26"/>
      <c r="F74" s="27"/>
      <c r="G74" s="27"/>
      <c r="H74" s="27"/>
      <c r="I74" s="26"/>
      <c r="J74" s="27"/>
      <c r="K74" s="27"/>
      <c r="L74" s="27"/>
      <c r="M74" s="96" t="s">
        <v>180</v>
      </c>
      <c r="N74" s="27"/>
      <c r="O74" s="27"/>
      <c r="P74" s="27"/>
      <c r="Q74" s="26"/>
      <c r="R74" s="27"/>
      <c r="S74" s="27"/>
      <c r="T74" s="27"/>
      <c r="U74" s="26"/>
      <c r="V74" s="27"/>
      <c r="W74" s="27"/>
      <c r="X74" s="26"/>
      <c r="Y74" s="27"/>
      <c r="Z74" s="27"/>
      <c r="AA74" s="27"/>
      <c r="AB74" s="26"/>
      <c r="AC74" s="27"/>
      <c r="AD74" s="43"/>
      <c r="AE74" s="26"/>
      <c r="AF74" s="26"/>
      <c r="AG74" s="27"/>
      <c r="AH74" s="27"/>
      <c r="AI74" s="43"/>
      <c r="AJ74" s="26"/>
      <c r="AK74" s="27"/>
      <c r="AL74" s="27"/>
      <c r="AM74" s="43"/>
      <c r="AN74" s="43"/>
      <c r="AO74" s="43"/>
      <c r="AP74" s="43"/>
      <c r="AQ74" s="40">
        <f t="shared" si="19"/>
        <v>1</v>
      </c>
      <c r="AR74" s="3">
        <f t="shared" si="20"/>
        <v>68</v>
      </c>
      <c r="AS74" s="41">
        <f t="shared" si="16"/>
        <v>1.4705882352941176E-2</v>
      </c>
    </row>
    <row r="75" spans="1:45" ht="12.75" customHeight="1" x14ac:dyDescent="0.2">
      <c r="A75" s="150"/>
      <c r="B75" s="172"/>
      <c r="C75" s="39" t="s">
        <v>79</v>
      </c>
      <c r="D75" s="46"/>
      <c r="E75" s="26"/>
      <c r="F75" s="27"/>
      <c r="G75" s="27"/>
      <c r="H75" s="27"/>
      <c r="I75" s="26"/>
      <c r="J75" s="27"/>
      <c r="K75" s="27"/>
      <c r="L75" s="93" t="s">
        <v>140</v>
      </c>
      <c r="M75" s="26"/>
      <c r="N75" s="27"/>
      <c r="O75" s="27"/>
      <c r="P75" s="27"/>
      <c r="Q75" s="26"/>
      <c r="R75" s="27"/>
      <c r="S75" s="27"/>
      <c r="T75" s="27"/>
      <c r="U75" s="26"/>
      <c r="V75" s="27"/>
      <c r="W75" s="27"/>
      <c r="X75" s="26"/>
      <c r="Y75" s="27"/>
      <c r="Z75" s="27"/>
      <c r="AA75" s="27"/>
      <c r="AB75" s="26"/>
      <c r="AC75" s="27"/>
      <c r="AD75" s="43"/>
      <c r="AE75" s="26"/>
      <c r="AF75" s="26"/>
      <c r="AG75" s="27"/>
      <c r="AH75" s="27"/>
      <c r="AI75" s="43"/>
      <c r="AJ75" s="26"/>
      <c r="AK75" s="27"/>
      <c r="AL75" s="27"/>
      <c r="AM75" s="43"/>
      <c r="AN75" s="43"/>
      <c r="AO75" s="43"/>
      <c r="AP75" s="43"/>
      <c r="AQ75" s="40">
        <f t="shared" si="19"/>
        <v>1</v>
      </c>
      <c r="AR75" s="3">
        <f t="shared" si="20"/>
        <v>68</v>
      </c>
      <c r="AS75" s="41">
        <f t="shared" si="16"/>
        <v>1.4705882352941176E-2</v>
      </c>
    </row>
    <row r="76" spans="1:45" ht="12.75" customHeight="1" x14ac:dyDescent="0.2">
      <c r="A76" s="150"/>
      <c r="B76" s="176"/>
      <c r="C76" s="39" t="s">
        <v>80</v>
      </c>
      <c r="D76" s="46"/>
      <c r="E76" s="26"/>
      <c r="F76" s="27"/>
      <c r="G76" s="27"/>
      <c r="H76" s="27"/>
      <c r="I76" s="26"/>
      <c r="J76" s="27"/>
      <c r="K76" s="27"/>
      <c r="L76" s="27"/>
      <c r="M76" s="97" t="s">
        <v>181</v>
      </c>
      <c r="N76" s="27"/>
      <c r="O76" s="27"/>
      <c r="P76" s="27"/>
      <c r="Q76" s="26"/>
      <c r="R76" s="27"/>
      <c r="S76" s="27"/>
      <c r="T76" s="27"/>
      <c r="U76" s="26"/>
      <c r="V76" s="27"/>
      <c r="W76" s="27"/>
      <c r="X76" s="26"/>
      <c r="Y76" s="27"/>
      <c r="Z76" s="27"/>
      <c r="AA76" s="27"/>
      <c r="AB76" s="26"/>
      <c r="AC76" s="27"/>
      <c r="AD76" s="43"/>
      <c r="AE76" s="26"/>
      <c r="AF76" s="26"/>
      <c r="AG76" s="27"/>
      <c r="AH76" s="27"/>
      <c r="AI76" s="43"/>
      <c r="AJ76" s="26"/>
      <c r="AK76" s="27"/>
      <c r="AL76" s="27"/>
      <c r="AM76" s="43"/>
      <c r="AN76" s="43"/>
      <c r="AO76" s="43"/>
      <c r="AP76" s="43"/>
      <c r="AQ76" s="40">
        <f t="shared" si="19"/>
        <v>1</v>
      </c>
      <c r="AR76" s="3">
        <f t="shared" si="20"/>
        <v>68</v>
      </c>
      <c r="AS76" s="41">
        <f t="shared" si="16"/>
        <v>1.4705882352941176E-2</v>
      </c>
    </row>
    <row r="77" spans="1:45" ht="12.75" customHeight="1" x14ac:dyDescent="0.2">
      <c r="A77" s="150"/>
      <c r="B77" s="104" t="s">
        <v>52</v>
      </c>
      <c r="C77" s="39" t="s">
        <v>78</v>
      </c>
      <c r="D77" s="46"/>
      <c r="E77" s="26"/>
      <c r="F77" s="27"/>
      <c r="G77" s="27"/>
      <c r="H77" s="27"/>
      <c r="I77" s="26"/>
      <c r="J77" s="27"/>
      <c r="K77" s="27"/>
      <c r="L77" s="27"/>
      <c r="M77" s="26"/>
      <c r="N77" s="27"/>
      <c r="O77" s="27"/>
      <c r="P77" s="27"/>
      <c r="Q77" s="26"/>
      <c r="R77" s="27"/>
      <c r="S77" s="27"/>
      <c r="T77" s="27"/>
      <c r="U77" s="26"/>
      <c r="V77" s="27"/>
      <c r="W77" s="27"/>
      <c r="X77" s="26"/>
      <c r="Y77" s="27"/>
      <c r="Z77" s="27"/>
      <c r="AA77" s="43"/>
      <c r="AB77" s="26"/>
      <c r="AC77" s="27"/>
      <c r="AD77" s="27"/>
      <c r="AE77" s="26"/>
      <c r="AF77" s="26"/>
      <c r="AG77" s="27"/>
      <c r="AH77" s="27"/>
      <c r="AI77" s="27"/>
      <c r="AJ77" s="43"/>
      <c r="AK77" s="27"/>
      <c r="AL77" s="27"/>
      <c r="AM77" s="43"/>
      <c r="AN77" s="43"/>
      <c r="AO77" s="43"/>
      <c r="AP77" s="43"/>
      <c r="AQ77" s="40">
        <f t="shared" si="19"/>
        <v>0</v>
      </c>
      <c r="AR77" s="3">
        <f>34*1</f>
        <v>34</v>
      </c>
      <c r="AS77" s="41">
        <f t="shared" si="16"/>
        <v>0</v>
      </c>
    </row>
    <row r="78" spans="1:45" ht="12.75" customHeight="1" x14ac:dyDescent="0.2">
      <c r="A78" s="150"/>
      <c r="B78" s="105"/>
      <c r="C78" s="24" t="s">
        <v>79</v>
      </c>
      <c r="D78" s="26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43"/>
      <c r="AN78" s="43"/>
      <c r="AO78" s="43"/>
      <c r="AP78" s="43"/>
      <c r="AQ78" s="40">
        <f t="shared" si="19"/>
        <v>0</v>
      </c>
      <c r="AR78" s="3">
        <f t="shared" ref="AR78:AR85" si="21">34*1</f>
        <v>34</v>
      </c>
      <c r="AS78" s="41">
        <f t="shared" si="16"/>
        <v>0</v>
      </c>
    </row>
    <row r="79" spans="1:45" ht="15.75" customHeight="1" x14ac:dyDescent="0.2">
      <c r="A79" s="150"/>
      <c r="B79" s="106"/>
      <c r="C79" s="24" t="s">
        <v>80</v>
      </c>
      <c r="D79" s="47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0">
        <f t="shared" si="19"/>
        <v>0</v>
      </c>
      <c r="AR79" s="3">
        <f t="shared" si="21"/>
        <v>34</v>
      </c>
      <c r="AS79" s="41">
        <f t="shared" si="16"/>
        <v>0</v>
      </c>
    </row>
    <row r="80" spans="1:45" ht="12.75" customHeight="1" x14ac:dyDescent="0.2">
      <c r="A80" s="150"/>
      <c r="B80" s="104" t="s">
        <v>53</v>
      </c>
      <c r="C80" s="39" t="s">
        <v>78</v>
      </c>
      <c r="D80" s="42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40">
        <f t="shared" si="19"/>
        <v>0</v>
      </c>
      <c r="AR80" s="3">
        <f t="shared" si="21"/>
        <v>34</v>
      </c>
      <c r="AS80" s="41">
        <f t="shared" si="16"/>
        <v>0</v>
      </c>
    </row>
    <row r="81" spans="1:45" ht="14.25" customHeight="1" x14ac:dyDescent="0.2">
      <c r="A81" s="150"/>
      <c r="B81" s="105"/>
      <c r="C81" s="39" t="s">
        <v>79</v>
      </c>
      <c r="D81" s="42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40">
        <f t="shared" si="19"/>
        <v>0</v>
      </c>
      <c r="AR81" s="3">
        <f t="shared" si="21"/>
        <v>34</v>
      </c>
      <c r="AS81" s="41">
        <f t="shared" si="16"/>
        <v>0</v>
      </c>
    </row>
    <row r="82" spans="1:45" s="2" customFormat="1" ht="11.25" customHeight="1" x14ac:dyDescent="0.2">
      <c r="A82" s="150"/>
      <c r="B82" s="106"/>
      <c r="C82" s="39" t="s">
        <v>80</v>
      </c>
      <c r="D82" s="46"/>
      <c r="E82" s="26"/>
      <c r="F82" s="26"/>
      <c r="G82" s="27"/>
      <c r="H82" s="26"/>
      <c r="I82" s="26"/>
      <c r="J82" s="45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43"/>
      <c r="AN82" s="43"/>
      <c r="AO82" s="43"/>
      <c r="AP82" s="43"/>
      <c r="AQ82" s="40">
        <f t="shared" si="19"/>
        <v>0</v>
      </c>
      <c r="AR82" s="3">
        <f t="shared" si="21"/>
        <v>34</v>
      </c>
      <c r="AS82" s="41">
        <f t="shared" si="16"/>
        <v>0</v>
      </c>
    </row>
    <row r="83" spans="1:45" s="2" customFormat="1" ht="15" customHeight="1" x14ac:dyDescent="0.2">
      <c r="A83" s="150"/>
      <c r="B83" s="104" t="s">
        <v>54</v>
      </c>
      <c r="C83" s="39" t="s">
        <v>78</v>
      </c>
      <c r="D83" s="46"/>
      <c r="E83" s="26"/>
      <c r="F83" s="26"/>
      <c r="G83" s="26"/>
      <c r="H83" s="27"/>
      <c r="I83" s="45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43"/>
      <c r="AN83" s="43"/>
      <c r="AO83" s="43"/>
      <c r="AP83" s="43"/>
      <c r="AQ83" s="40">
        <f t="shared" si="19"/>
        <v>0</v>
      </c>
      <c r="AR83" s="3">
        <f t="shared" si="21"/>
        <v>34</v>
      </c>
      <c r="AS83" s="41">
        <f t="shared" si="16"/>
        <v>0</v>
      </c>
    </row>
    <row r="84" spans="1:45" s="6" customFormat="1" ht="13.5" customHeight="1" x14ac:dyDescent="0.2">
      <c r="A84" s="150"/>
      <c r="B84" s="105"/>
      <c r="C84" s="39" t="s">
        <v>79</v>
      </c>
      <c r="D84" s="46"/>
      <c r="E84" s="26"/>
      <c r="F84" s="27"/>
      <c r="G84" s="27"/>
      <c r="H84" s="45"/>
      <c r="I84" s="26"/>
      <c r="J84" s="27"/>
      <c r="K84" s="27"/>
      <c r="L84" s="27"/>
      <c r="M84" s="26"/>
      <c r="N84" s="27"/>
      <c r="O84" s="27"/>
      <c r="P84" s="27"/>
      <c r="Q84" s="26"/>
      <c r="R84" s="27"/>
      <c r="S84" s="27"/>
      <c r="T84" s="27"/>
      <c r="U84" s="26"/>
      <c r="V84" s="27"/>
      <c r="W84" s="27"/>
      <c r="X84" s="26"/>
      <c r="Y84" s="27"/>
      <c r="Z84" s="27"/>
      <c r="AA84" s="27"/>
      <c r="AB84" s="26"/>
      <c r="AC84" s="27"/>
      <c r="AD84" s="27"/>
      <c r="AE84" s="26"/>
      <c r="AF84" s="26"/>
      <c r="AG84" s="27"/>
      <c r="AH84" s="27"/>
      <c r="AI84" s="27"/>
      <c r="AJ84" s="26"/>
      <c r="AK84" s="27"/>
      <c r="AL84" s="27"/>
      <c r="AM84" s="43"/>
      <c r="AN84" s="43"/>
      <c r="AO84" s="43"/>
      <c r="AP84" s="43"/>
      <c r="AQ84" s="40">
        <f t="shared" si="19"/>
        <v>0</v>
      </c>
      <c r="AR84" s="3">
        <f t="shared" si="21"/>
        <v>34</v>
      </c>
      <c r="AS84" s="41">
        <f t="shared" si="16"/>
        <v>0</v>
      </c>
    </row>
    <row r="85" spans="1:45" s="6" customFormat="1" ht="15" customHeight="1" x14ac:dyDescent="0.2">
      <c r="A85" s="150"/>
      <c r="B85" s="106"/>
      <c r="C85" s="39" t="s">
        <v>80</v>
      </c>
      <c r="D85" s="46"/>
      <c r="E85" s="26"/>
      <c r="F85" s="27"/>
      <c r="G85" s="45"/>
      <c r="H85" s="27"/>
      <c r="I85" s="26"/>
      <c r="J85" s="27"/>
      <c r="K85" s="27"/>
      <c r="L85" s="27"/>
      <c r="M85" s="26"/>
      <c r="N85" s="27"/>
      <c r="O85" s="27"/>
      <c r="P85" s="27"/>
      <c r="Q85" s="26"/>
      <c r="R85" s="27"/>
      <c r="S85" s="27"/>
      <c r="T85" s="27"/>
      <c r="U85" s="26"/>
      <c r="V85" s="27"/>
      <c r="W85" s="27"/>
      <c r="X85" s="26"/>
      <c r="Y85" s="27"/>
      <c r="Z85" s="27"/>
      <c r="AA85" s="27"/>
      <c r="AB85" s="26"/>
      <c r="AC85" s="27"/>
      <c r="AD85" s="27"/>
      <c r="AE85" s="26"/>
      <c r="AF85" s="26"/>
      <c r="AG85" s="27"/>
      <c r="AH85" s="27"/>
      <c r="AI85" s="27"/>
      <c r="AJ85" s="26"/>
      <c r="AK85" s="27"/>
      <c r="AL85" s="27"/>
      <c r="AM85" s="43"/>
      <c r="AN85" s="43"/>
      <c r="AO85" s="43"/>
      <c r="AP85" s="43"/>
      <c r="AQ85" s="40">
        <f t="shared" si="19"/>
        <v>0</v>
      </c>
      <c r="AR85" s="3">
        <f t="shared" si="21"/>
        <v>34</v>
      </c>
      <c r="AS85" s="41">
        <f t="shared" si="16"/>
        <v>0</v>
      </c>
    </row>
    <row r="86" spans="1:45" s="6" customFormat="1" ht="15" customHeight="1" x14ac:dyDescent="0.2">
      <c r="A86" s="150"/>
      <c r="B86" s="107" t="s">
        <v>74</v>
      </c>
      <c r="C86" s="39" t="s">
        <v>78</v>
      </c>
      <c r="D86" s="46"/>
      <c r="E86" s="26"/>
      <c r="F86" s="27"/>
      <c r="G86" s="27"/>
      <c r="H86" s="45"/>
      <c r="I86" s="27"/>
      <c r="J86" s="27"/>
      <c r="K86" s="27"/>
      <c r="L86" s="27"/>
      <c r="M86" s="26"/>
      <c r="N86" s="27"/>
      <c r="O86" s="27"/>
      <c r="P86" s="27"/>
      <c r="Q86" s="26"/>
      <c r="R86" s="27"/>
      <c r="S86" s="27"/>
      <c r="T86" s="27"/>
      <c r="U86" s="26"/>
      <c r="V86" s="27"/>
      <c r="W86" s="27"/>
      <c r="X86" s="26"/>
      <c r="Y86" s="27"/>
      <c r="Z86" s="27"/>
      <c r="AA86" s="27"/>
      <c r="AB86" s="43"/>
      <c r="AC86" s="43"/>
      <c r="AD86" s="43"/>
      <c r="AE86" s="26"/>
      <c r="AF86" s="26"/>
      <c r="AG86" s="27"/>
      <c r="AH86" s="27"/>
      <c r="AI86" s="27"/>
      <c r="AJ86" s="26"/>
      <c r="AK86" s="27"/>
      <c r="AL86" s="27"/>
      <c r="AM86" s="43"/>
      <c r="AN86" s="43"/>
      <c r="AO86" s="43"/>
      <c r="AP86" s="43"/>
      <c r="AQ86" s="40">
        <f t="shared" si="19"/>
        <v>0</v>
      </c>
      <c r="AR86" s="3">
        <f>34*2</f>
        <v>68</v>
      </c>
      <c r="AS86" s="41">
        <f t="shared" si="16"/>
        <v>0</v>
      </c>
    </row>
    <row r="87" spans="1:45" s="6" customFormat="1" ht="15" customHeight="1" x14ac:dyDescent="0.2">
      <c r="A87" s="150"/>
      <c r="B87" s="107"/>
      <c r="C87" s="39" t="s">
        <v>79</v>
      </c>
      <c r="D87" s="46"/>
      <c r="E87" s="26"/>
      <c r="F87" s="27"/>
      <c r="G87" s="27"/>
      <c r="H87" s="27"/>
      <c r="I87" s="26"/>
      <c r="J87" s="27"/>
      <c r="K87" s="27"/>
      <c r="L87" s="27"/>
      <c r="M87" s="26"/>
      <c r="N87" s="27"/>
      <c r="O87" s="27"/>
      <c r="P87" s="27"/>
      <c r="Q87" s="26"/>
      <c r="R87" s="27"/>
      <c r="S87" s="27"/>
      <c r="T87" s="27"/>
      <c r="U87" s="26"/>
      <c r="V87" s="27"/>
      <c r="W87" s="27"/>
      <c r="X87" s="26"/>
      <c r="Y87" s="27"/>
      <c r="Z87" s="27"/>
      <c r="AA87" s="27"/>
      <c r="AB87" s="27"/>
      <c r="AC87" s="27"/>
      <c r="AD87" s="26"/>
      <c r="AE87" s="26"/>
      <c r="AF87" s="26"/>
      <c r="AG87" s="26"/>
      <c r="AH87" s="43"/>
      <c r="AI87" s="43"/>
      <c r="AJ87" s="43"/>
      <c r="AK87" s="27"/>
      <c r="AL87" s="27"/>
      <c r="AM87" s="43"/>
      <c r="AN87" s="43"/>
      <c r="AO87" s="43"/>
      <c r="AP87" s="43"/>
      <c r="AQ87" s="40">
        <f t="shared" si="19"/>
        <v>0</v>
      </c>
      <c r="AR87" s="3">
        <f t="shared" ref="AR87:AR88" si="22">34*2</f>
        <v>68</v>
      </c>
      <c r="AS87" s="41">
        <f t="shared" si="16"/>
        <v>0</v>
      </c>
    </row>
    <row r="88" spans="1:45" s="6" customFormat="1" ht="15" customHeight="1" x14ac:dyDescent="0.2">
      <c r="A88" s="150"/>
      <c r="B88" s="107"/>
      <c r="C88" s="39" t="s">
        <v>80</v>
      </c>
      <c r="D88" s="46"/>
      <c r="E88" s="26"/>
      <c r="F88" s="27"/>
      <c r="G88" s="27"/>
      <c r="H88" s="27"/>
      <c r="I88" s="26"/>
      <c r="J88" s="27"/>
      <c r="K88" s="27"/>
      <c r="L88" s="27"/>
      <c r="M88" s="26"/>
      <c r="N88" s="27"/>
      <c r="O88" s="27"/>
      <c r="P88" s="27"/>
      <c r="Q88" s="26"/>
      <c r="R88" s="27"/>
      <c r="S88" s="27"/>
      <c r="T88" s="27"/>
      <c r="U88" s="26"/>
      <c r="V88" s="27"/>
      <c r="W88" s="27"/>
      <c r="X88" s="26"/>
      <c r="Y88" s="27"/>
      <c r="Z88" s="27"/>
      <c r="AA88" s="27"/>
      <c r="AB88" s="27"/>
      <c r="AC88" s="27"/>
      <c r="AD88" s="26"/>
      <c r="AE88" s="26"/>
      <c r="AF88" s="26"/>
      <c r="AG88" s="26"/>
      <c r="AH88" s="43"/>
      <c r="AI88" s="43"/>
      <c r="AJ88" s="43"/>
      <c r="AK88" s="27"/>
      <c r="AL88" s="27"/>
      <c r="AM88" s="43"/>
      <c r="AN88" s="43"/>
      <c r="AO88" s="43"/>
      <c r="AP88" s="43"/>
      <c r="AQ88" s="40">
        <f t="shared" si="19"/>
        <v>0</v>
      </c>
      <c r="AR88" s="3">
        <f t="shared" si="22"/>
        <v>68</v>
      </c>
      <c r="AS88" s="41">
        <f t="shared" si="16"/>
        <v>0</v>
      </c>
    </row>
    <row r="89" spans="1:45" s="6" customFormat="1" ht="20.25" customHeight="1" x14ac:dyDescent="0.2">
      <c r="A89" s="69"/>
      <c r="B89" s="70"/>
      <c r="C89" s="70"/>
      <c r="D89" s="70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9"/>
      <c r="AN89" s="69"/>
      <c r="AO89" s="69"/>
      <c r="AP89" s="69"/>
      <c r="AQ89" s="69"/>
      <c r="AR89" s="69"/>
      <c r="AS89" s="69"/>
    </row>
    <row r="90" spans="1:45" s="49" customFormat="1" ht="123" customHeight="1" x14ac:dyDescent="0.2">
      <c r="A90" s="144" t="s">
        <v>24</v>
      </c>
      <c r="B90" s="144"/>
      <c r="C90" s="144"/>
      <c r="D90" s="144"/>
      <c r="E90" s="127" t="s">
        <v>138</v>
      </c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  <c r="AC90" s="128"/>
      <c r="AD90" s="128"/>
      <c r="AE90" s="128"/>
      <c r="AF90" s="128"/>
      <c r="AG90" s="128"/>
      <c r="AH90" s="128"/>
      <c r="AI90" s="128"/>
      <c r="AJ90" s="128"/>
      <c r="AK90" s="128"/>
      <c r="AL90" s="128"/>
      <c r="AM90" s="128"/>
      <c r="AN90" s="128"/>
      <c r="AO90" s="128"/>
      <c r="AP90" s="129"/>
      <c r="AQ90" s="110" t="s">
        <v>20</v>
      </c>
      <c r="AR90" s="110" t="s">
        <v>22</v>
      </c>
      <c r="AS90" s="119" t="s">
        <v>21</v>
      </c>
    </row>
    <row r="91" spans="1:45" s="49" customFormat="1" x14ac:dyDescent="0.2">
      <c r="A91" s="120" t="s">
        <v>0</v>
      </c>
      <c r="B91" s="121"/>
      <c r="C91" s="104" t="s">
        <v>63</v>
      </c>
      <c r="D91" s="23" t="s">
        <v>18</v>
      </c>
      <c r="E91" s="107" t="s">
        <v>1</v>
      </c>
      <c r="F91" s="107"/>
      <c r="G91" s="107"/>
      <c r="H91" s="107"/>
      <c r="I91" s="107" t="s">
        <v>2</v>
      </c>
      <c r="J91" s="107"/>
      <c r="K91" s="107"/>
      <c r="L91" s="107"/>
      <c r="M91" s="107" t="s">
        <v>3</v>
      </c>
      <c r="N91" s="107"/>
      <c r="O91" s="107"/>
      <c r="P91" s="107"/>
      <c r="Q91" s="107" t="s">
        <v>4</v>
      </c>
      <c r="R91" s="107"/>
      <c r="S91" s="107"/>
      <c r="T91" s="107"/>
      <c r="U91" s="107" t="s">
        <v>5</v>
      </c>
      <c r="V91" s="107"/>
      <c r="W91" s="107"/>
      <c r="X91" s="107" t="s">
        <v>6</v>
      </c>
      <c r="Y91" s="107"/>
      <c r="Z91" s="107"/>
      <c r="AA91" s="107"/>
      <c r="AB91" s="107" t="s">
        <v>7</v>
      </c>
      <c r="AC91" s="107"/>
      <c r="AD91" s="107"/>
      <c r="AE91" s="107" t="s">
        <v>8</v>
      </c>
      <c r="AF91" s="107"/>
      <c r="AG91" s="107"/>
      <c r="AH91" s="107"/>
      <c r="AI91" s="107"/>
      <c r="AJ91" s="107" t="s">
        <v>9</v>
      </c>
      <c r="AK91" s="107"/>
      <c r="AL91" s="107"/>
      <c r="AM91" s="107" t="s">
        <v>10</v>
      </c>
      <c r="AN91" s="107"/>
      <c r="AO91" s="107"/>
      <c r="AP91" s="107"/>
      <c r="AQ91" s="110"/>
      <c r="AR91" s="110"/>
      <c r="AS91" s="119"/>
    </row>
    <row r="92" spans="1:45" s="49" customFormat="1" x14ac:dyDescent="0.2">
      <c r="A92" s="122"/>
      <c r="B92" s="123"/>
      <c r="C92" s="106"/>
      <c r="D92" s="23" t="s">
        <v>19</v>
      </c>
      <c r="E92" s="5">
        <v>1</v>
      </c>
      <c r="F92" s="5">
        <v>2</v>
      </c>
      <c r="G92" s="5">
        <v>3</v>
      </c>
      <c r="H92" s="5">
        <v>4</v>
      </c>
      <c r="I92" s="5">
        <v>5</v>
      </c>
      <c r="J92" s="5">
        <v>6</v>
      </c>
      <c r="K92" s="5">
        <v>7</v>
      </c>
      <c r="L92" s="5">
        <v>8</v>
      </c>
      <c r="M92" s="5">
        <v>9</v>
      </c>
      <c r="N92" s="5">
        <v>10</v>
      </c>
      <c r="O92" s="5">
        <v>11</v>
      </c>
      <c r="P92" s="5">
        <v>12</v>
      </c>
      <c r="Q92" s="5">
        <v>13</v>
      </c>
      <c r="R92" s="5">
        <v>14</v>
      </c>
      <c r="S92" s="5">
        <v>15</v>
      </c>
      <c r="T92" s="5">
        <v>16</v>
      </c>
      <c r="U92" s="5">
        <v>17</v>
      </c>
      <c r="V92" s="5">
        <v>18</v>
      </c>
      <c r="W92" s="5">
        <v>19</v>
      </c>
      <c r="X92" s="5">
        <v>20</v>
      </c>
      <c r="Y92" s="5">
        <v>21</v>
      </c>
      <c r="Z92" s="5">
        <v>22</v>
      </c>
      <c r="AA92" s="5">
        <v>23</v>
      </c>
      <c r="AB92" s="5">
        <v>24</v>
      </c>
      <c r="AC92" s="5">
        <v>25</v>
      </c>
      <c r="AD92" s="5">
        <v>26</v>
      </c>
      <c r="AE92" s="5">
        <v>27</v>
      </c>
      <c r="AF92" s="5">
        <v>28</v>
      </c>
      <c r="AG92" s="5">
        <v>29</v>
      </c>
      <c r="AH92" s="5">
        <v>30</v>
      </c>
      <c r="AI92" s="5">
        <v>31</v>
      </c>
      <c r="AJ92" s="5">
        <v>32</v>
      </c>
      <c r="AK92" s="5">
        <v>33</v>
      </c>
      <c r="AL92" s="5">
        <v>34</v>
      </c>
      <c r="AM92" s="5">
        <v>35</v>
      </c>
      <c r="AN92" s="5">
        <v>36</v>
      </c>
      <c r="AO92" s="5">
        <v>37</v>
      </c>
      <c r="AP92" s="5">
        <v>38</v>
      </c>
      <c r="AQ92" s="110"/>
      <c r="AR92" s="110"/>
      <c r="AS92" s="119"/>
    </row>
    <row r="93" spans="1:45" ht="12.75" customHeight="1" x14ac:dyDescent="0.2">
      <c r="A93" s="141" t="s">
        <v>25</v>
      </c>
      <c r="B93" s="104" t="s">
        <v>13</v>
      </c>
      <c r="C93" s="39" t="s">
        <v>81</v>
      </c>
      <c r="D93" s="25"/>
      <c r="E93" s="4"/>
      <c r="F93" s="27"/>
      <c r="G93" s="93" t="s">
        <v>160</v>
      </c>
      <c r="H93" s="27"/>
      <c r="I93" s="27"/>
      <c r="J93" s="93" t="s">
        <v>164</v>
      </c>
      <c r="K93" s="27"/>
      <c r="L93" s="27"/>
      <c r="M93" s="27"/>
      <c r="N93" s="93" t="s">
        <v>165</v>
      </c>
      <c r="O93" s="27"/>
      <c r="P93" s="27"/>
      <c r="Q93" s="27"/>
      <c r="R93" s="93" t="s">
        <v>157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44"/>
      <c r="AN93" s="7"/>
      <c r="AO93" s="7"/>
      <c r="AP93" s="7"/>
      <c r="AQ93" s="7">
        <f t="shared" ref="AQ93:AQ122" si="23">SUM(E93:AP93)</f>
        <v>0</v>
      </c>
      <c r="AR93" s="51">
        <f>34*5</f>
        <v>170</v>
      </c>
      <c r="AS93" s="8">
        <f t="shared" ref="AS93:AS122" si="24">AQ93/AR93</f>
        <v>0</v>
      </c>
    </row>
    <row r="94" spans="1:45" ht="12.75" customHeight="1" x14ac:dyDescent="0.2">
      <c r="A94" s="141"/>
      <c r="B94" s="105"/>
      <c r="C94" s="39" t="s">
        <v>82</v>
      </c>
      <c r="D94" s="25"/>
      <c r="E94" s="4"/>
      <c r="F94" s="27"/>
      <c r="G94" s="93" t="s">
        <v>160</v>
      </c>
      <c r="H94" s="27"/>
      <c r="I94" s="27"/>
      <c r="J94" s="93" t="s">
        <v>164</v>
      </c>
      <c r="K94" s="27"/>
      <c r="L94" s="27"/>
      <c r="M94" s="27"/>
      <c r="N94" s="93" t="s">
        <v>165</v>
      </c>
      <c r="O94" s="27"/>
      <c r="P94" s="27"/>
      <c r="Q94" s="27"/>
      <c r="R94" s="93" t="s">
        <v>157</v>
      </c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44"/>
      <c r="AN94" s="7"/>
      <c r="AO94" s="7"/>
      <c r="AP94" s="7"/>
      <c r="AQ94" s="7">
        <f t="shared" si="23"/>
        <v>0</v>
      </c>
      <c r="AR94" s="51">
        <f t="shared" ref="AR94:AR95" si="25">34*5</f>
        <v>170</v>
      </c>
      <c r="AS94" s="8">
        <f t="shared" si="24"/>
        <v>0</v>
      </c>
    </row>
    <row r="95" spans="1:45" ht="12.75" customHeight="1" x14ac:dyDescent="0.2">
      <c r="A95" s="141"/>
      <c r="B95" s="106"/>
      <c r="C95" s="39" t="s">
        <v>83</v>
      </c>
      <c r="D95" s="25"/>
      <c r="E95" s="4"/>
      <c r="F95" s="27"/>
      <c r="G95" s="93" t="s">
        <v>160</v>
      </c>
      <c r="H95" s="27"/>
      <c r="I95" s="27"/>
      <c r="J95" s="93" t="s">
        <v>164</v>
      </c>
      <c r="K95" s="27"/>
      <c r="L95" s="27"/>
      <c r="M95" s="27"/>
      <c r="N95" s="93" t="s">
        <v>165</v>
      </c>
      <c r="O95" s="27"/>
      <c r="P95" s="27"/>
      <c r="Q95" s="27"/>
      <c r="R95" s="93" t="s">
        <v>157</v>
      </c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44"/>
      <c r="AN95" s="7"/>
      <c r="AO95" s="7"/>
      <c r="AP95" s="7"/>
      <c r="AQ95" s="7">
        <f t="shared" si="23"/>
        <v>0</v>
      </c>
      <c r="AR95" s="51">
        <f t="shared" si="25"/>
        <v>170</v>
      </c>
      <c r="AS95" s="8">
        <f t="shared" si="24"/>
        <v>0</v>
      </c>
    </row>
    <row r="96" spans="1:45" ht="12.75" customHeight="1" x14ac:dyDescent="0.2">
      <c r="A96" s="141"/>
      <c r="B96" s="104" t="s">
        <v>11</v>
      </c>
      <c r="C96" s="24" t="s">
        <v>81</v>
      </c>
      <c r="D96" s="25"/>
      <c r="E96" s="4"/>
      <c r="F96" s="27"/>
      <c r="G96" s="93" t="s">
        <v>147</v>
      </c>
      <c r="H96" s="27"/>
      <c r="I96" s="27"/>
      <c r="J96" s="93" t="s">
        <v>166</v>
      </c>
      <c r="K96" s="27"/>
      <c r="L96" s="27"/>
      <c r="M96" s="27"/>
      <c r="N96" s="27"/>
      <c r="O96" s="27"/>
      <c r="P96" s="93" t="s">
        <v>167</v>
      </c>
      <c r="Q96" s="27"/>
      <c r="R96" s="27"/>
      <c r="S96" s="27"/>
      <c r="T96" s="93" t="s">
        <v>168</v>
      </c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44"/>
      <c r="AN96" s="7"/>
      <c r="AO96" s="7"/>
      <c r="AP96" s="7"/>
      <c r="AQ96" s="7">
        <f t="shared" si="23"/>
        <v>0</v>
      </c>
      <c r="AR96" s="51">
        <f>34*4</f>
        <v>136</v>
      </c>
      <c r="AS96" s="8">
        <f t="shared" si="24"/>
        <v>0</v>
      </c>
    </row>
    <row r="97" spans="1:45" ht="12.75" customHeight="1" x14ac:dyDescent="0.2">
      <c r="A97" s="141"/>
      <c r="B97" s="105"/>
      <c r="C97" s="39" t="s">
        <v>82</v>
      </c>
      <c r="D97" s="25"/>
      <c r="E97" s="4"/>
      <c r="F97" s="27"/>
      <c r="G97" s="93" t="s">
        <v>147</v>
      </c>
      <c r="H97" s="27"/>
      <c r="I97" s="27"/>
      <c r="J97" s="93" t="s">
        <v>166</v>
      </c>
      <c r="K97" s="27"/>
      <c r="L97" s="27"/>
      <c r="M97" s="27"/>
      <c r="N97" s="27"/>
      <c r="O97" s="27"/>
      <c r="P97" s="93" t="s">
        <v>167</v>
      </c>
      <c r="Q97" s="27"/>
      <c r="R97" s="27"/>
      <c r="S97" s="27"/>
      <c r="T97" s="93" t="s">
        <v>168</v>
      </c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44"/>
      <c r="AN97" s="7"/>
      <c r="AO97" s="7"/>
      <c r="AP97" s="7"/>
      <c r="AQ97" s="7">
        <f t="shared" si="23"/>
        <v>0</v>
      </c>
      <c r="AR97" s="51">
        <f t="shared" ref="AR97:AR101" si="26">34*4</f>
        <v>136</v>
      </c>
      <c r="AS97" s="8">
        <f t="shared" si="24"/>
        <v>0</v>
      </c>
    </row>
    <row r="98" spans="1:45" x14ac:dyDescent="0.2">
      <c r="A98" s="141"/>
      <c r="B98" s="106"/>
      <c r="C98" s="39" t="s">
        <v>83</v>
      </c>
      <c r="D98" s="22"/>
      <c r="E98" s="4"/>
      <c r="F98" s="27"/>
      <c r="G98" s="93" t="s">
        <v>147</v>
      </c>
      <c r="H98" s="27"/>
      <c r="I98" s="27"/>
      <c r="J98" s="93" t="s">
        <v>166</v>
      </c>
      <c r="K98" s="27"/>
      <c r="L98" s="27"/>
      <c r="M98" s="27"/>
      <c r="N98" s="27"/>
      <c r="O98" s="27"/>
      <c r="P98" s="93" t="s">
        <v>167</v>
      </c>
      <c r="Q98" s="27"/>
      <c r="R98" s="27"/>
      <c r="S98" s="27"/>
      <c r="T98" s="93" t="s">
        <v>168</v>
      </c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44"/>
      <c r="AN98" s="7"/>
      <c r="AO98" s="7"/>
      <c r="AP98" s="7"/>
      <c r="AQ98" s="7">
        <f t="shared" si="23"/>
        <v>0</v>
      </c>
      <c r="AR98" s="51">
        <f t="shared" si="26"/>
        <v>136</v>
      </c>
      <c r="AS98" s="8">
        <f t="shared" si="24"/>
        <v>0</v>
      </c>
    </row>
    <row r="99" spans="1:45" ht="12.75" customHeight="1" x14ac:dyDescent="0.2">
      <c r="A99" s="141"/>
      <c r="B99" s="104" t="s">
        <v>16</v>
      </c>
      <c r="C99" s="24" t="s">
        <v>81</v>
      </c>
      <c r="D99" s="25"/>
      <c r="E99" s="4"/>
      <c r="F99" s="27"/>
      <c r="G99" s="27"/>
      <c r="H99" s="93" t="s">
        <v>169</v>
      </c>
      <c r="I99" s="27"/>
      <c r="J99" s="27"/>
      <c r="K99" s="93" t="s">
        <v>162</v>
      </c>
      <c r="L99" s="27"/>
      <c r="M99" s="27"/>
      <c r="N99" s="27"/>
      <c r="O99" s="93" t="s">
        <v>170</v>
      </c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44"/>
      <c r="AN99" s="7"/>
      <c r="AO99" s="7"/>
      <c r="AP99" s="7"/>
      <c r="AQ99" s="7">
        <f t="shared" si="23"/>
        <v>0</v>
      </c>
      <c r="AR99" s="51">
        <f>34*4</f>
        <v>136</v>
      </c>
      <c r="AS99" s="8">
        <f t="shared" si="24"/>
        <v>0</v>
      </c>
    </row>
    <row r="100" spans="1:45" ht="12.75" customHeight="1" x14ac:dyDescent="0.2">
      <c r="A100" s="141"/>
      <c r="B100" s="105"/>
      <c r="C100" s="39" t="s">
        <v>82</v>
      </c>
      <c r="D100" s="25"/>
      <c r="E100" s="4"/>
      <c r="F100" s="27"/>
      <c r="G100" s="27"/>
      <c r="H100" s="93" t="s">
        <v>169</v>
      </c>
      <c r="I100" s="27"/>
      <c r="J100" s="27"/>
      <c r="K100" s="93" t="s">
        <v>162</v>
      </c>
      <c r="L100" s="27"/>
      <c r="M100" s="27"/>
      <c r="N100" s="27"/>
      <c r="O100" s="93" t="s">
        <v>170</v>
      </c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44"/>
      <c r="AJ100" s="44"/>
      <c r="AK100" s="27"/>
      <c r="AL100" s="27"/>
      <c r="AM100" s="44"/>
      <c r="AN100" s="7"/>
      <c r="AO100" s="7"/>
      <c r="AP100" s="7"/>
      <c r="AQ100" s="7">
        <f t="shared" si="23"/>
        <v>0</v>
      </c>
      <c r="AR100" s="51">
        <f t="shared" si="26"/>
        <v>136</v>
      </c>
      <c r="AS100" s="8">
        <f t="shared" si="24"/>
        <v>0</v>
      </c>
    </row>
    <row r="101" spans="1:45" x14ac:dyDescent="0.2">
      <c r="A101" s="141"/>
      <c r="B101" s="105"/>
      <c r="C101" s="39" t="s">
        <v>83</v>
      </c>
      <c r="D101" s="25"/>
      <c r="E101" s="4"/>
      <c r="F101" s="27"/>
      <c r="G101" s="27"/>
      <c r="H101" s="93" t="s">
        <v>169</v>
      </c>
      <c r="I101" s="27"/>
      <c r="J101" s="27"/>
      <c r="K101" s="93" t="s">
        <v>162</v>
      </c>
      <c r="L101" s="27"/>
      <c r="M101" s="27"/>
      <c r="N101" s="27"/>
      <c r="O101" s="93" t="s">
        <v>170</v>
      </c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44"/>
      <c r="AJ101" s="44"/>
      <c r="AK101" s="27"/>
      <c r="AL101" s="27"/>
      <c r="AM101" s="44"/>
      <c r="AN101" s="7"/>
      <c r="AO101" s="7"/>
      <c r="AP101" s="7"/>
      <c r="AQ101" s="7">
        <f t="shared" si="23"/>
        <v>0</v>
      </c>
      <c r="AR101" s="51">
        <f t="shared" si="26"/>
        <v>136</v>
      </c>
      <c r="AS101" s="8">
        <f t="shared" si="24"/>
        <v>0</v>
      </c>
    </row>
    <row r="102" spans="1:45" ht="12.75" customHeight="1" x14ac:dyDescent="0.2">
      <c r="A102" s="141"/>
      <c r="B102" s="107" t="s">
        <v>17</v>
      </c>
      <c r="C102" s="39" t="s">
        <v>81</v>
      </c>
      <c r="D102" s="25"/>
      <c r="E102" s="4"/>
      <c r="F102" s="27"/>
      <c r="G102" s="27"/>
      <c r="H102" s="93" t="s">
        <v>171</v>
      </c>
      <c r="I102" s="27"/>
      <c r="J102" s="27"/>
      <c r="K102" s="93" t="s">
        <v>150</v>
      </c>
      <c r="L102" s="93" t="s">
        <v>172</v>
      </c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44"/>
      <c r="AJ102" s="44"/>
      <c r="AK102" s="27"/>
      <c r="AL102" s="27"/>
      <c r="AM102" s="44"/>
      <c r="AN102" s="7"/>
      <c r="AO102" s="7"/>
      <c r="AP102" s="7"/>
      <c r="AQ102" s="7">
        <f t="shared" si="23"/>
        <v>0</v>
      </c>
      <c r="AR102" s="51">
        <f>34*2</f>
        <v>68</v>
      </c>
      <c r="AS102" s="8">
        <f t="shared" si="24"/>
        <v>0</v>
      </c>
    </row>
    <row r="103" spans="1:45" ht="12.75" customHeight="1" x14ac:dyDescent="0.2">
      <c r="A103" s="141"/>
      <c r="B103" s="107"/>
      <c r="C103" s="39" t="s">
        <v>82</v>
      </c>
      <c r="D103" s="25"/>
      <c r="E103" s="4"/>
      <c r="F103" s="27"/>
      <c r="G103" s="27"/>
      <c r="H103" s="93" t="s">
        <v>171</v>
      </c>
      <c r="I103" s="27"/>
      <c r="J103" s="27"/>
      <c r="K103" s="93" t="s">
        <v>150</v>
      </c>
      <c r="L103" s="93" t="s">
        <v>172</v>
      </c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44"/>
      <c r="AJ103" s="44"/>
      <c r="AK103" s="27"/>
      <c r="AL103" s="27"/>
      <c r="AM103" s="44"/>
      <c r="AN103" s="7"/>
      <c r="AO103" s="7"/>
      <c r="AP103" s="7"/>
      <c r="AQ103" s="7">
        <f t="shared" si="23"/>
        <v>0</v>
      </c>
      <c r="AR103" s="51">
        <f t="shared" ref="AR103:AR107" si="27">34*2</f>
        <v>68</v>
      </c>
      <c r="AS103" s="8">
        <f t="shared" si="24"/>
        <v>0</v>
      </c>
    </row>
    <row r="104" spans="1:45" x14ac:dyDescent="0.2">
      <c r="A104" s="141"/>
      <c r="B104" s="107"/>
      <c r="C104" s="39" t="s">
        <v>83</v>
      </c>
      <c r="D104" s="25"/>
      <c r="E104" s="4"/>
      <c r="F104" s="27"/>
      <c r="G104" s="27"/>
      <c r="H104" s="93" t="s">
        <v>171</v>
      </c>
      <c r="I104" s="27"/>
      <c r="J104" s="27"/>
      <c r="K104" s="93" t="s">
        <v>150</v>
      </c>
      <c r="L104" s="93" t="s">
        <v>172</v>
      </c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44"/>
      <c r="AJ104" s="44"/>
      <c r="AK104" s="27"/>
      <c r="AL104" s="27"/>
      <c r="AM104" s="44"/>
      <c r="AN104" s="7"/>
      <c r="AO104" s="7"/>
      <c r="AP104" s="7"/>
      <c r="AQ104" s="7">
        <f t="shared" si="23"/>
        <v>0</v>
      </c>
      <c r="AR104" s="51">
        <f t="shared" si="27"/>
        <v>68</v>
      </c>
      <c r="AS104" s="8">
        <f t="shared" si="24"/>
        <v>0</v>
      </c>
    </row>
    <row r="105" spans="1:45" x14ac:dyDescent="0.2">
      <c r="A105" s="141"/>
      <c r="B105" s="107" t="s">
        <v>175</v>
      </c>
      <c r="C105" s="39" t="s">
        <v>81</v>
      </c>
      <c r="D105" s="22"/>
      <c r="E105" s="4"/>
      <c r="F105" s="27"/>
      <c r="G105" s="27"/>
      <c r="H105" s="27"/>
      <c r="I105" s="27"/>
      <c r="J105" s="27"/>
      <c r="K105" s="93" t="s">
        <v>178</v>
      </c>
      <c r="L105" s="93" t="s">
        <v>174</v>
      </c>
      <c r="M105" s="27"/>
      <c r="N105" s="27"/>
      <c r="O105" s="27"/>
      <c r="P105" s="27"/>
      <c r="Q105" s="27"/>
      <c r="R105" s="27"/>
      <c r="S105" s="93" t="s">
        <v>176</v>
      </c>
      <c r="T105" s="93" t="s">
        <v>179</v>
      </c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44"/>
      <c r="AJ105" s="44"/>
      <c r="AK105" s="27"/>
      <c r="AL105" s="27"/>
      <c r="AM105" s="44"/>
      <c r="AN105" s="7"/>
      <c r="AO105" s="7"/>
      <c r="AP105" s="7"/>
      <c r="AQ105" s="7">
        <f t="shared" si="23"/>
        <v>0</v>
      </c>
      <c r="AR105" s="51">
        <f>34*2</f>
        <v>68</v>
      </c>
      <c r="AS105" s="8">
        <f t="shared" si="24"/>
        <v>0</v>
      </c>
    </row>
    <row r="106" spans="1:45" ht="12.75" customHeight="1" x14ac:dyDescent="0.2">
      <c r="A106" s="141"/>
      <c r="B106" s="107"/>
      <c r="C106" s="39" t="s">
        <v>82</v>
      </c>
      <c r="D106" s="25"/>
      <c r="E106" s="4"/>
      <c r="F106" s="27"/>
      <c r="G106" s="27"/>
      <c r="H106" s="27"/>
      <c r="I106" s="27"/>
      <c r="J106" s="27"/>
      <c r="K106" s="93" t="s">
        <v>178</v>
      </c>
      <c r="L106" s="93" t="s">
        <v>174</v>
      </c>
      <c r="M106" s="27"/>
      <c r="N106" s="27"/>
      <c r="O106" s="27"/>
      <c r="P106" s="27"/>
      <c r="Q106" s="27"/>
      <c r="R106" s="27"/>
      <c r="S106" s="93" t="s">
        <v>176</v>
      </c>
      <c r="T106" s="93" t="s">
        <v>179</v>
      </c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44"/>
      <c r="AJ106" s="44"/>
      <c r="AK106" s="27"/>
      <c r="AL106" s="27"/>
      <c r="AM106" s="44"/>
      <c r="AN106" s="7"/>
      <c r="AO106" s="7"/>
      <c r="AP106" s="7"/>
      <c r="AQ106" s="7">
        <f t="shared" si="23"/>
        <v>0</v>
      </c>
      <c r="AR106" s="51">
        <f t="shared" si="27"/>
        <v>68</v>
      </c>
      <c r="AS106" s="8">
        <f t="shared" si="24"/>
        <v>0</v>
      </c>
    </row>
    <row r="107" spans="1:45" ht="12.75" customHeight="1" x14ac:dyDescent="0.2">
      <c r="A107" s="141"/>
      <c r="B107" s="107"/>
      <c r="C107" s="39" t="s">
        <v>83</v>
      </c>
      <c r="D107" s="25"/>
      <c r="E107" s="4"/>
      <c r="F107" s="27"/>
      <c r="G107" s="27"/>
      <c r="H107" s="27"/>
      <c r="I107" s="27"/>
      <c r="J107" s="27"/>
      <c r="K107" s="94"/>
      <c r="L107" s="93" t="s">
        <v>156</v>
      </c>
      <c r="M107" s="27"/>
      <c r="N107" s="27"/>
      <c r="O107" s="27"/>
      <c r="P107" s="27"/>
      <c r="Q107" s="27"/>
      <c r="R107" s="27"/>
      <c r="S107" s="93" t="s">
        <v>176</v>
      </c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43"/>
      <c r="AH107" s="27"/>
      <c r="AI107" s="27"/>
      <c r="AJ107" s="44"/>
      <c r="AK107" s="27"/>
      <c r="AL107" s="27"/>
      <c r="AM107" s="44"/>
      <c r="AN107" s="7"/>
      <c r="AO107" s="7"/>
      <c r="AP107" s="7"/>
      <c r="AQ107" s="7">
        <f t="shared" si="23"/>
        <v>0</v>
      </c>
      <c r="AR107" s="51">
        <f t="shared" si="27"/>
        <v>68</v>
      </c>
      <c r="AS107" s="8">
        <f t="shared" si="24"/>
        <v>0</v>
      </c>
    </row>
    <row r="108" spans="1:45" ht="12.75" customHeight="1" x14ac:dyDescent="0.2">
      <c r="A108" s="141"/>
      <c r="B108" s="107" t="s">
        <v>84</v>
      </c>
      <c r="C108" s="39" t="s">
        <v>81</v>
      </c>
      <c r="D108" s="25"/>
      <c r="E108" s="4"/>
      <c r="F108" s="93" t="s">
        <v>173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43"/>
      <c r="AK108" s="27"/>
      <c r="AL108" s="27"/>
      <c r="AM108" s="44"/>
      <c r="AN108" s="7"/>
      <c r="AO108" s="7"/>
      <c r="AP108" s="7"/>
      <c r="AQ108" s="7">
        <f t="shared" si="23"/>
        <v>0</v>
      </c>
      <c r="AR108" s="3">
        <f>34*1</f>
        <v>34</v>
      </c>
      <c r="AS108" s="8">
        <f t="shared" si="24"/>
        <v>0</v>
      </c>
    </row>
    <row r="109" spans="1:45" ht="12.75" customHeight="1" x14ac:dyDescent="0.2">
      <c r="A109" s="141"/>
      <c r="B109" s="107"/>
      <c r="C109" s="39" t="s">
        <v>82</v>
      </c>
      <c r="D109" s="25"/>
      <c r="E109" s="4"/>
      <c r="F109" s="93" t="s">
        <v>173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43"/>
      <c r="AJ109" s="27"/>
      <c r="AK109" s="27"/>
      <c r="AL109" s="27"/>
      <c r="AM109" s="44"/>
      <c r="AN109" s="7"/>
      <c r="AO109" s="7"/>
      <c r="AP109" s="7"/>
      <c r="AQ109" s="7">
        <f t="shared" si="23"/>
        <v>0</v>
      </c>
      <c r="AR109" s="3">
        <f t="shared" ref="AR109:AR119" si="28">34*1</f>
        <v>34</v>
      </c>
      <c r="AS109" s="8">
        <f t="shared" si="24"/>
        <v>0</v>
      </c>
    </row>
    <row r="110" spans="1:45" ht="12.75" customHeight="1" x14ac:dyDescent="0.2">
      <c r="A110" s="141"/>
      <c r="B110" s="107"/>
      <c r="C110" s="39" t="s">
        <v>83</v>
      </c>
      <c r="D110" s="22"/>
      <c r="E110" s="4"/>
      <c r="F110" s="93" t="s">
        <v>173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43"/>
      <c r="AJ110" s="27"/>
      <c r="AK110" s="27"/>
      <c r="AL110" s="27"/>
      <c r="AM110" s="44"/>
      <c r="AN110" s="7"/>
      <c r="AO110" s="7"/>
      <c r="AP110" s="7"/>
      <c r="AQ110" s="7">
        <f t="shared" si="23"/>
        <v>0</v>
      </c>
      <c r="AR110" s="3">
        <f t="shared" si="28"/>
        <v>34</v>
      </c>
      <c r="AS110" s="8">
        <f t="shared" si="24"/>
        <v>0</v>
      </c>
    </row>
    <row r="111" spans="1:45" ht="12.75" customHeight="1" x14ac:dyDescent="0.2">
      <c r="A111" s="141"/>
      <c r="B111" s="107" t="s">
        <v>52</v>
      </c>
      <c r="C111" s="39" t="s">
        <v>81</v>
      </c>
      <c r="D111" s="22"/>
      <c r="E111" s="4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43"/>
      <c r="AJ111" s="27"/>
      <c r="AK111" s="27"/>
      <c r="AL111" s="27"/>
      <c r="AM111" s="44"/>
      <c r="AN111" s="7"/>
      <c r="AO111" s="7"/>
      <c r="AP111" s="7"/>
      <c r="AQ111" s="7">
        <f t="shared" si="23"/>
        <v>0</v>
      </c>
      <c r="AR111" s="3">
        <f t="shared" si="28"/>
        <v>34</v>
      </c>
      <c r="AS111" s="8">
        <f t="shared" si="24"/>
        <v>0</v>
      </c>
    </row>
    <row r="112" spans="1:45" ht="12.75" customHeight="1" x14ac:dyDescent="0.2">
      <c r="A112" s="141"/>
      <c r="B112" s="107"/>
      <c r="C112" s="39" t="s">
        <v>82</v>
      </c>
      <c r="D112" s="22"/>
      <c r="E112" s="4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43"/>
      <c r="AJ112" s="27"/>
      <c r="AK112" s="27"/>
      <c r="AL112" s="27"/>
      <c r="AM112" s="44"/>
      <c r="AN112" s="7"/>
      <c r="AO112" s="7"/>
      <c r="AP112" s="7"/>
      <c r="AQ112" s="7">
        <f t="shared" si="23"/>
        <v>0</v>
      </c>
      <c r="AR112" s="3">
        <f t="shared" si="28"/>
        <v>34</v>
      </c>
      <c r="AS112" s="8">
        <f t="shared" si="24"/>
        <v>0</v>
      </c>
    </row>
    <row r="113" spans="1:45" ht="12.75" customHeight="1" x14ac:dyDescent="0.2">
      <c r="A113" s="141"/>
      <c r="B113" s="107"/>
      <c r="C113" s="39" t="s">
        <v>83</v>
      </c>
      <c r="D113" s="22"/>
      <c r="E113" s="4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43"/>
      <c r="AJ113" s="27"/>
      <c r="AK113" s="27"/>
      <c r="AL113" s="27"/>
      <c r="AM113" s="44"/>
      <c r="AN113" s="7"/>
      <c r="AO113" s="7"/>
      <c r="AP113" s="7"/>
      <c r="AQ113" s="7">
        <f t="shared" si="23"/>
        <v>0</v>
      </c>
      <c r="AR113" s="3">
        <f t="shared" si="28"/>
        <v>34</v>
      </c>
      <c r="AS113" s="8">
        <f t="shared" si="24"/>
        <v>0</v>
      </c>
    </row>
    <row r="114" spans="1:45" ht="12.75" customHeight="1" x14ac:dyDescent="0.2">
      <c r="A114" s="141"/>
      <c r="B114" s="104" t="s">
        <v>53</v>
      </c>
      <c r="C114" s="39" t="s">
        <v>81</v>
      </c>
      <c r="D114" s="22"/>
      <c r="E114" s="4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43"/>
      <c r="AJ114" s="27"/>
      <c r="AK114" s="27"/>
      <c r="AL114" s="27"/>
      <c r="AM114" s="44"/>
      <c r="AN114" s="7"/>
      <c r="AO114" s="7"/>
      <c r="AP114" s="7"/>
      <c r="AQ114" s="7">
        <f t="shared" si="23"/>
        <v>0</v>
      </c>
      <c r="AR114" s="3">
        <f t="shared" si="28"/>
        <v>34</v>
      </c>
      <c r="AS114" s="8">
        <f t="shared" si="24"/>
        <v>0</v>
      </c>
    </row>
    <row r="115" spans="1:45" ht="12.75" customHeight="1" x14ac:dyDescent="0.2">
      <c r="A115" s="141"/>
      <c r="B115" s="105"/>
      <c r="C115" s="39" t="s">
        <v>82</v>
      </c>
      <c r="D115" s="22"/>
      <c r="E115" s="4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43"/>
      <c r="AJ115" s="27"/>
      <c r="AK115" s="27"/>
      <c r="AL115" s="27"/>
      <c r="AM115" s="44"/>
      <c r="AN115" s="7"/>
      <c r="AO115" s="7"/>
      <c r="AP115" s="7"/>
      <c r="AQ115" s="7">
        <f t="shared" si="23"/>
        <v>0</v>
      </c>
      <c r="AR115" s="3">
        <f t="shared" si="28"/>
        <v>34</v>
      </c>
      <c r="AS115" s="8">
        <f t="shared" si="24"/>
        <v>0</v>
      </c>
    </row>
    <row r="116" spans="1:45" ht="12.75" customHeight="1" x14ac:dyDescent="0.2">
      <c r="A116" s="141"/>
      <c r="B116" s="106"/>
      <c r="C116" s="39" t="s">
        <v>83</v>
      </c>
      <c r="D116" s="22"/>
      <c r="E116" s="4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43"/>
      <c r="AJ116" s="27"/>
      <c r="AK116" s="27"/>
      <c r="AL116" s="27"/>
      <c r="AM116" s="44"/>
      <c r="AN116" s="7"/>
      <c r="AO116" s="7"/>
      <c r="AP116" s="7"/>
      <c r="AQ116" s="7">
        <f t="shared" si="23"/>
        <v>0</v>
      </c>
      <c r="AR116" s="3">
        <f t="shared" si="28"/>
        <v>34</v>
      </c>
      <c r="AS116" s="8">
        <f t="shared" si="24"/>
        <v>0</v>
      </c>
    </row>
    <row r="117" spans="1:45" ht="12.75" customHeight="1" x14ac:dyDescent="0.2">
      <c r="A117" s="141"/>
      <c r="B117" s="104" t="s">
        <v>54</v>
      </c>
      <c r="C117" s="39" t="s">
        <v>81</v>
      </c>
      <c r="D117" s="22"/>
      <c r="E117" s="4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43"/>
      <c r="AJ117" s="27"/>
      <c r="AK117" s="27"/>
      <c r="AL117" s="27"/>
      <c r="AM117" s="44"/>
      <c r="AN117" s="7"/>
      <c r="AO117" s="7"/>
      <c r="AP117" s="7"/>
      <c r="AQ117" s="7">
        <f t="shared" si="23"/>
        <v>0</v>
      </c>
      <c r="AR117" s="3">
        <f t="shared" si="28"/>
        <v>34</v>
      </c>
      <c r="AS117" s="8">
        <f t="shared" si="24"/>
        <v>0</v>
      </c>
    </row>
    <row r="118" spans="1:45" ht="12.75" customHeight="1" x14ac:dyDescent="0.2">
      <c r="A118" s="141"/>
      <c r="B118" s="105"/>
      <c r="C118" s="39" t="s">
        <v>82</v>
      </c>
      <c r="D118" s="22"/>
      <c r="E118" s="4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43"/>
      <c r="AG118" s="43"/>
      <c r="AH118" s="27"/>
      <c r="AI118" s="27"/>
      <c r="AJ118" s="44"/>
      <c r="AK118" s="43"/>
      <c r="AL118" s="27"/>
      <c r="AM118" s="44"/>
      <c r="AN118" s="7"/>
      <c r="AO118" s="7"/>
      <c r="AP118" s="7"/>
      <c r="AQ118" s="7">
        <f t="shared" si="23"/>
        <v>0</v>
      </c>
      <c r="AR118" s="3">
        <f t="shared" si="28"/>
        <v>34</v>
      </c>
      <c r="AS118" s="8">
        <f t="shared" si="24"/>
        <v>0</v>
      </c>
    </row>
    <row r="119" spans="1:45" ht="12.75" customHeight="1" x14ac:dyDescent="0.2">
      <c r="A119" s="141"/>
      <c r="B119" s="106"/>
      <c r="C119" s="39" t="s">
        <v>83</v>
      </c>
      <c r="D119" s="25"/>
      <c r="E119" s="4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43"/>
      <c r="AI119" s="43"/>
      <c r="AJ119" s="44"/>
      <c r="AK119" s="27"/>
      <c r="AL119" s="27"/>
      <c r="AM119" s="44"/>
      <c r="AN119" s="7"/>
      <c r="AO119" s="7"/>
      <c r="AP119" s="7"/>
      <c r="AQ119" s="7">
        <f t="shared" si="23"/>
        <v>0</v>
      </c>
      <c r="AR119" s="3">
        <f t="shared" si="28"/>
        <v>34</v>
      </c>
      <c r="AS119" s="8">
        <f t="shared" si="24"/>
        <v>0</v>
      </c>
    </row>
    <row r="120" spans="1:45" ht="12.75" customHeight="1" x14ac:dyDescent="0.2">
      <c r="A120" s="141"/>
      <c r="B120" s="107" t="s">
        <v>74</v>
      </c>
      <c r="C120" s="39" t="s">
        <v>81</v>
      </c>
      <c r="D120" s="25"/>
      <c r="E120" s="4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43"/>
      <c r="AI120" s="43"/>
      <c r="AJ120" s="44"/>
      <c r="AK120" s="27"/>
      <c r="AL120" s="27"/>
      <c r="AM120" s="44"/>
      <c r="AN120" s="7"/>
      <c r="AO120" s="7"/>
      <c r="AP120" s="7"/>
      <c r="AQ120" s="7">
        <f t="shared" si="23"/>
        <v>0</v>
      </c>
      <c r="AR120" s="51">
        <f t="shared" ref="AR120:AR122" si="29">34*2</f>
        <v>68</v>
      </c>
      <c r="AS120" s="8">
        <f t="shared" si="24"/>
        <v>0</v>
      </c>
    </row>
    <row r="121" spans="1:45" ht="12.75" customHeight="1" x14ac:dyDescent="0.2">
      <c r="A121" s="141"/>
      <c r="B121" s="107"/>
      <c r="C121" s="39" t="s">
        <v>82</v>
      </c>
      <c r="D121" s="25"/>
      <c r="E121" s="4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43"/>
      <c r="AI121" s="43"/>
      <c r="AJ121" s="44"/>
      <c r="AK121" s="27"/>
      <c r="AL121" s="27"/>
      <c r="AM121" s="44"/>
      <c r="AN121" s="7"/>
      <c r="AO121" s="7"/>
      <c r="AP121" s="7"/>
      <c r="AQ121" s="7">
        <f t="shared" si="23"/>
        <v>0</v>
      </c>
      <c r="AR121" s="51">
        <f t="shared" si="29"/>
        <v>68</v>
      </c>
      <c r="AS121" s="8">
        <f t="shared" si="24"/>
        <v>0</v>
      </c>
    </row>
    <row r="122" spans="1:45" ht="12.75" customHeight="1" x14ac:dyDescent="0.2">
      <c r="A122" s="141"/>
      <c r="B122" s="107"/>
      <c r="C122" s="39" t="s">
        <v>83</v>
      </c>
      <c r="D122" s="25"/>
      <c r="E122" s="4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43"/>
      <c r="AI122" s="43"/>
      <c r="AJ122" s="44"/>
      <c r="AK122" s="27"/>
      <c r="AL122" s="27"/>
      <c r="AM122" s="44"/>
      <c r="AN122" s="7"/>
      <c r="AO122" s="7"/>
      <c r="AP122" s="7"/>
      <c r="AQ122" s="7">
        <f t="shared" si="23"/>
        <v>0</v>
      </c>
      <c r="AR122" s="51">
        <f t="shared" si="29"/>
        <v>68</v>
      </c>
      <c r="AS122" s="8">
        <f t="shared" si="24"/>
        <v>0</v>
      </c>
    </row>
    <row r="123" spans="1:45" ht="27" customHeight="1" x14ac:dyDescent="0.2">
      <c r="A123" s="69"/>
      <c r="B123" s="70"/>
      <c r="C123" s="70"/>
      <c r="D123" s="70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9"/>
      <c r="AN123" s="69"/>
      <c r="AO123" s="69"/>
      <c r="AP123" s="69"/>
      <c r="AQ123" s="69"/>
      <c r="AR123" s="69"/>
      <c r="AS123" s="69"/>
    </row>
    <row r="124" spans="1:45" s="45" customFormat="1" ht="90.75" customHeight="1" x14ac:dyDescent="0.2">
      <c r="A124" s="144" t="s">
        <v>26</v>
      </c>
      <c r="B124" s="144"/>
      <c r="C124" s="144"/>
      <c r="D124" s="144"/>
      <c r="E124" s="108" t="s">
        <v>138</v>
      </c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108"/>
      <c r="Z124" s="108"/>
      <c r="AA124" s="108"/>
      <c r="AB124" s="108"/>
      <c r="AC124" s="108"/>
      <c r="AD124" s="108"/>
      <c r="AE124" s="108"/>
      <c r="AF124" s="108"/>
      <c r="AG124" s="108"/>
      <c r="AH124" s="108"/>
      <c r="AI124" s="108"/>
      <c r="AJ124" s="108"/>
      <c r="AK124" s="108"/>
      <c r="AL124" s="108"/>
      <c r="AM124" s="108"/>
      <c r="AN124" s="108"/>
      <c r="AO124" s="108"/>
      <c r="AP124" s="108"/>
      <c r="AQ124" s="110" t="s">
        <v>20</v>
      </c>
      <c r="AR124" s="110" t="s">
        <v>22</v>
      </c>
      <c r="AS124" s="119" t="s">
        <v>21</v>
      </c>
    </row>
    <row r="125" spans="1:45" s="45" customFormat="1" ht="21" customHeight="1" x14ac:dyDescent="0.2">
      <c r="A125" s="107" t="s">
        <v>0</v>
      </c>
      <c r="B125" s="107"/>
      <c r="C125" s="107"/>
      <c r="D125" s="23" t="s">
        <v>18</v>
      </c>
      <c r="E125" s="107"/>
      <c r="F125" s="107"/>
      <c r="G125" s="107"/>
      <c r="H125" s="107"/>
      <c r="I125" s="107" t="s">
        <v>2</v>
      </c>
      <c r="J125" s="107"/>
      <c r="K125" s="107"/>
      <c r="L125" s="107"/>
      <c r="M125" s="107" t="s">
        <v>3</v>
      </c>
      <c r="N125" s="107"/>
      <c r="O125" s="107"/>
      <c r="P125" s="107"/>
      <c r="Q125" s="107" t="s">
        <v>4</v>
      </c>
      <c r="R125" s="107"/>
      <c r="S125" s="107"/>
      <c r="T125" s="107"/>
      <c r="U125" s="107" t="s">
        <v>5</v>
      </c>
      <c r="V125" s="107"/>
      <c r="W125" s="107"/>
      <c r="X125" s="107" t="s">
        <v>6</v>
      </c>
      <c r="Y125" s="107"/>
      <c r="Z125" s="107"/>
      <c r="AA125" s="107"/>
      <c r="AB125" s="107" t="s">
        <v>7</v>
      </c>
      <c r="AC125" s="107"/>
      <c r="AD125" s="107"/>
      <c r="AE125" s="107" t="s">
        <v>8</v>
      </c>
      <c r="AF125" s="107"/>
      <c r="AG125" s="107"/>
      <c r="AH125" s="107"/>
      <c r="AI125" s="107"/>
      <c r="AJ125" s="107" t="s">
        <v>9</v>
      </c>
      <c r="AK125" s="107"/>
      <c r="AL125" s="107"/>
      <c r="AM125" s="107" t="s">
        <v>10</v>
      </c>
      <c r="AN125" s="107"/>
      <c r="AO125" s="107"/>
      <c r="AP125" s="107"/>
      <c r="AQ125" s="110"/>
      <c r="AR125" s="110"/>
      <c r="AS125" s="119"/>
    </row>
    <row r="126" spans="1:45" s="45" customFormat="1" ht="15" customHeight="1" x14ac:dyDescent="0.2">
      <c r="A126" s="107"/>
      <c r="B126" s="107"/>
      <c r="C126" s="107"/>
      <c r="D126" s="23" t="s">
        <v>19</v>
      </c>
      <c r="E126" s="5">
        <v>1</v>
      </c>
      <c r="F126" s="5">
        <v>2</v>
      </c>
      <c r="G126" s="5">
        <v>3</v>
      </c>
      <c r="H126" s="5">
        <v>4</v>
      </c>
      <c r="I126" s="5">
        <v>5</v>
      </c>
      <c r="J126" s="5">
        <v>6</v>
      </c>
      <c r="K126" s="5">
        <v>7</v>
      </c>
      <c r="L126" s="5">
        <v>8</v>
      </c>
      <c r="M126" s="5">
        <v>9</v>
      </c>
      <c r="N126" s="5">
        <v>10</v>
      </c>
      <c r="O126" s="5">
        <v>11</v>
      </c>
      <c r="P126" s="5">
        <v>12</v>
      </c>
      <c r="Q126" s="5">
        <v>13</v>
      </c>
      <c r="R126" s="5">
        <v>14</v>
      </c>
      <c r="S126" s="5">
        <v>15</v>
      </c>
      <c r="T126" s="5">
        <v>16</v>
      </c>
      <c r="U126" s="5">
        <v>17</v>
      </c>
      <c r="V126" s="5">
        <v>18</v>
      </c>
      <c r="W126" s="5">
        <v>19</v>
      </c>
      <c r="X126" s="5">
        <v>20</v>
      </c>
      <c r="Y126" s="5">
        <v>21</v>
      </c>
      <c r="Z126" s="5">
        <v>22</v>
      </c>
      <c r="AA126" s="5">
        <v>23</v>
      </c>
      <c r="AB126" s="5">
        <v>24</v>
      </c>
      <c r="AC126" s="5">
        <v>25</v>
      </c>
      <c r="AD126" s="5">
        <v>26</v>
      </c>
      <c r="AE126" s="5">
        <v>27</v>
      </c>
      <c r="AF126" s="5">
        <v>28</v>
      </c>
      <c r="AG126" s="5">
        <v>29</v>
      </c>
      <c r="AH126" s="5">
        <v>30</v>
      </c>
      <c r="AI126" s="5">
        <v>31</v>
      </c>
      <c r="AJ126" s="5">
        <v>32</v>
      </c>
      <c r="AK126" s="5">
        <v>33</v>
      </c>
      <c r="AL126" s="5">
        <v>34</v>
      </c>
      <c r="AM126" s="5">
        <v>35</v>
      </c>
      <c r="AN126" s="5">
        <v>36</v>
      </c>
      <c r="AO126" s="5">
        <v>37</v>
      </c>
      <c r="AP126" s="5">
        <v>38</v>
      </c>
      <c r="AQ126" s="110"/>
      <c r="AR126" s="110"/>
      <c r="AS126" s="119"/>
    </row>
    <row r="127" spans="1:45" s="45" customFormat="1" ht="14.25" customHeight="1" x14ac:dyDescent="0.2">
      <c r="A127" s="141" t="s">
        <v>25</v>
      </c>
      <c r="B127" s="104" t="s">
        <v>13</v>
      </c>
      <c r="C127" s="24" t="s">
        <v>86</v>
      </c>
      <c r="D127" s="25"/>
      <c r="E127" s="4"/>
      <c r="F127" s="98" t="s">
        <v>184</v>
      </c>
      <c r="G127" s="27"/>
      <c r="H127" s="27"/>
      <c r="I127" s="4"/>
      <c r="J127" s="4"/>
      <c r="K127" s="4"/>
      <c r="L127" s="4"/>
      <c r="M127" s="4"/>
      <c r="N127" s="4"/>
      <c r="O127" s="4"/>
      <c r="P127" s="98" t="s">
        <v>191</v>
      </c>
      <c r="Q127" s="4"/>
      <c r="R127" s="98" t="s">
        <v>192</v>
      </c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7"/>
      <c r="AN127" s="7"/>
      <c r="AO127" s="7"/>
      <c r="AP127" s="7"/>
      <c r="AQ127" s="7">
        <f t="shared" ref="AQ127:AQ159" si="30">SUM(E127:AP127)</f>
        <v>0</v>
      </c>
      <c r="AR127" s="3">
        <f>34*5</f>
        <v>170</v>
      </c>
      <c r="AS127" s="8">
        <f t="shared" ref="AS127:AS159" si="31">AQ127/AR127</f>
        <v>0</v>
      </c>
    </row>
    <row r="128" spans="1:45" s="45" customFormat="1" ht="17.25" customHeight="1" x14ac:dyDescent="0.2">
      <c r="A128" s="141"/>
      <c r="B128" s="105"/>
      <c r="C128" s="24" t="s">
        <v>87</v>
      </c>
      <c r="D128" s="25"/>
      <c r="E128" s="4"/>
      <c r="F128" s="98" t="s">
        <v>184</v>
      </c>
      <c r="G128" s="27"/>
      <c r="H128" s="27"/>
      <c r="I128" s="4"/>
      <c r="J128" s="4"/>
      <c r="K128" s="4"/>
      <c r="L128" s="4"/>
      <c r="M128" s="4"/>
      <c r="N128" s="4"/>
      <c r="O128" s="4"/>
      <c r="P128" s="98" t="s">
        <v>191</v>
      </c>
      <c r="Q128" s="4"/>
      <c r="R128" s="98" t="s">
        <v>192</v>
      </c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7"/>
      <c r="AN128" s="7"/>
      <c r="AO128" s="7"/>
      <c r="AP128" s="7"/>
      <c r="AQ128" s="7">
        <f t="shared" si="30"/>
        <v>0</v>
      </c>
      <c r="AR128" s="3">
        <f t="shared" ref="AR128:AR129" si="32">34*5</f>
        <v>170</v>
      </c>
      <c r="AS128" s="8">
        <f t="shared" si="31"/>
        <v>0</v>
      </c>
    </row>
    <row r="129" spans="1:45" s="45" customFormat="1" ht="13.5" customHeight="1" x14ac:dyDescent="0.2">
      <c r="A129" s="141"/>
      <c r="B129" s="106"/>
      <c r="C129" s="24" t="s">
        <v>88</v>
      </c>
      <c r="D129" s="25"/>
      <c r="E129" s="4"/>
      <c r="F129" s="98" t="s">
        <v>184</v>
      </c>
      <c r="G129" s="27"/>
      <c r="H129" s="27"/>
      <c r="I129" s="4"/>
      <c r="J129" s="4"/>
      <c r="K129" s="4"/>
      <c r="L129" s="4"/>
      <c r="M129" s="4"/>
      <c r="N129" s="4"/>
      <c r="O129" s="4"/>
      <c r="P129" s="98" t="s">
        <v>191</v>
      </c>
      <c r="Q129" s="4"/>
      <c r="R129" s="98" t="s">
        <v>192</v>
      </c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7"/>
      <c r="AN129" s="7"/>
      <c r="AO129" s="7"/>
      <c r="AP129" s="7"/>
      <c r="AQ129" s="7">
        <f t="shared" si="30"/>
        <v>0</v>
      </c>
      <c r="AR129" s="3">
        <f t="shared" si="32"/>
        <v>170</v>
      </c>
      <c r="AS129" s="8">
        <f t="shared" si="31"/>
        <v>0</v>
      </c>
    </row>
    <row r="130" spans="1:45" s="45" customFormat="1" ht="18" customHeight="1" x14ac:dyDescent="0.2">
      <c r="A130" s="141"/>
      <c r="B130" s="104" t="s">
        <v>27</v>
      </c>
      <c r="C130" s="24" t="s">
        <v>86</v>
      </c>
      <c r="D130" s="25"/>
      <c r="E130" s="4"/>
      <c r="F130" s="27"/>
      <c r="G130" s="98" t="s">
        <v>185</v>
      </c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7"/>
      <c r="AN130" s="7"/>
      <c r="AO130" s="7"/>
      <c r="AP130" s="7"/>
      <c r="AQ130" s="7">
        <f t="shared" si="30"/>
        <v>0</v>
      </c>
      <c r="AR130" s="3">
        <f>34*3</f>
        <v>102</v>
      </c>
      <c r="AS130" s="8">
        <f t="shared" si="31"/>
        <v>0</v>
      </c>
    </row>
    <row r="131" spans="1:45" s="45" customFormat="1" ht="18" customHeight="1" x14ac:dyDescent="0.2">
      <c r="A131" s="141"/>
      <c r="B131" s="105"/>
      <c r="C131" s="24" t="s">
        <v>87</v>
      </c>
      <c r="D131" s="25"/>
      <c r="E131" s="4"/>
      <c r="F131" s="4"/>
      <c r="G131" s="98" t="s">
        <v>185</v>
      </c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7"/>
      <c r="AN131" s="7"/>
      <c r="AO131" s="7"/>
      <c r="AP131" s="7"/>
      <c r="AQ131" s="7">
        <f t="shared" si="30"/>
        <v>0</v>
      </c>
      <c r="AR131" s="3">
        <f t="shared" ref="AR131:AR135" si="33">34*3</f>
        <v>102</v>
      </c>
      <c r="AS131" s="8">
        <f t="shared" si="31"/>
        <v>0</v>
      </c>
    </row>
    <row r="132" spans="1:45" s="45" customFormat="1" ht="18.75" customHeight="1" x14ac:dyDescent="0.2">
      <c r="A132" s="141"/>
      <c r="B132" s="106"/>
      <c r="C132" s="24" t="s">
        <v>88</v>
      </c>
      <c r="D132" s="25"/>
      <c r="E132" s="4"/>
      <c r="F132" s="4"/>
      <c r="G132" s="98" t="s">
        <v>185</v>
      </c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7"/>
      <c r="AN132" s="7"/>
      <c r="AO132" s="7"/>
      <c r="AP132" s="7"/>
      <c r="AQ132" s="7">
        <f t="shared" si="30"/>
        <v>0</v>
      </c>
      <c r="AR132" s="3">
        <f t="shared" si="33"/>
        <v>102</v>
      </c>
      <c r="AS132" s="8">
        <f t="shared" si="31"/>
        <v>0</v>
      </c>
    </row>
    <row r="133" spans="1:45" s="45" customFormat="1" ht="21" customHeight="1" x14ac:dyDescent="0.2">
      <c r="A133" s="141"/>
      <c r="B133" s="104" t="s">
        <v>12</v>
      </c>
      <c r="C133" s="24" t="s">
        <v>86</v>
      </c>
      <c r="D133" s="20"/>
      <c r="E133" s="4"/>
      <c r="F133" s="4"/>
      <c r="G133" s="4"/>
      <c r="H133" s="98" t="s">
        <v>186</v>
      </c>
      <c r="I133" s="27"/>
      <c r="J133" s="27"/>
      <c r="K133" s="27"/>
      <c r="L133" s="27"/>
      <c r="M133" s="27"/>
      <c r="N133" s="27"/>
      <c r="O133" s="27"/>
      <c r="P133" s="98" t="s">
        <v>201</v>
      </c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7"/>
      <c r="AN133" s="7"/>
      <c r="AO133" s="7"/>
      <c r="AP133" s="7"/>
      <c r="AQ133" s="7">
        <f t="shared" si="30"/>
        <v>0</v>
      </c>
      <c r="AR133" s="3">
        <f t="shared" si="33"/>
        <v>102</v>
      </c>
      <c r="AS133" s="8">
        <f t="shared" si="31"/>
        <v>0</v>
      </c>
    </row>
    <row r="134" spans="1:45" s="45" customFormat="1" ht="18.75" customHeight="1" x14ac:dyDescent="0.2">
      <c r="A134" s="141"/>
      <c r="B134" s="105"/>
      <c r="C134" s="24" t="s">
        <v>87</v>
      </c>
      <c r="D134" s="20"/>
      <c r="E134" s="4"/>
      <c r="F134" s="4"/>
      <c r="G134" s="4"/>
      <c r="H134" s="98" t="s">
        <v>186</v>
      </c>
      <c r="I134" s="27"/>
      <c r="J134" s="27"/>
      <c r="K134" s="27"/>
      <c r="L134" s="27"/>
      <c r="M134" s="27"/>
      <c r="N134" s="27"/>
      <c r="O134" s="27"/>
      <c r="P134" s="98" t="s">
        <v>201</v>
      </c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7"/>
      <c r="AN134" s="7"/>
      <c r="AO134" s="7"/>
      <c r="AP134" s="7"/>
      <c r="AQ134" s="7">
        <f t="shared" si="30"/>
        <v>0</v>
      </c>
      <c r="AR134" s="3">
        <f t="shared" si="33"/>
        <v>102</v>
      </c>
      <c r="AS134" s="8">
        <f t="shared" si="31"/>
        <v>0</v>
      </c>
    </row>
    <row r="135" spans="1:45" s="45" customFormat="1" ht="16.5" customHeight="1" x14ac:dyDescent="0.2">
      <c r="A135" s="141"/>
      <c r="B135" s="106"/>
      <c r="C135" s="24" t="s">
        <v>88</v>
      </c>
      <c r="D135" s="20"/>
      <c r="E135" s="4"/>
      <c r="F135" s="4"/>
      <c r="G135" s="4"/>
      <c r="H135" s="98" t="s">
        <v>186</v>
      </c>
      <c r="I135" s="27"/>
      <c r="J135" s="27"/>
      <c r="K135" s="27"/>
      <c r="L135" s="27"/>
      <c r="M135" s="27"/>
      <c r="N135" s="27"/>
      <c r="O135" s="27"/>
      <c r="P135" s="98" t="s">
        <v>201</v>
      </c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44"/>
      <c r="AJ135" s="44"/>
      <c r="AK135" s="27"/>
      <c r="AL135" s="27"/>
      <c r="AM135" s="7"/>
      <c r="AN135" s="7"/>
      <c r="AO135" s="7"/>
      <c r="AP135" s="7"/>
      <c r="AQ135" s="7">
        <f t="shared" si="30"/>
        <v>0</v>
      </c>
      <c r="AR135" s="3">
        <f t="shared" si="33"/>
        <v>102</v>
      </c>
      <c r="AS135" s="8">
        <f t="shared" si="31"/>
        <v>0</v>
      </c>
    </row>
    <row r="136" spans="1:45" s="45" customFormat="1" ht="21" customHeight="1" x14ac:dyDescent="0.2">
      <c r="A136" s="141"/>
      <c r="B136" s="104" t="s">
        <v>11</v>
      </c>
      <c r="C136" s="24" t="s">
        <v>86</v>
      </c>
      <c r="D136" s="25"/>
      <c r="E136" s="4"/>
      <c r="F136" s="4"/>
      <c r="G136" s="98" t="s">
        <v>182</v>
      </c>
      <c r="H136" s="27"/>
      <c r="I136" s="27"/>
      <c r="J136" s="27"/>
      <c r="K136" s="27"/>
      <c r="L136" s="27"/>
      <c r="M136" s="27"/>
      <c r="N136" s="27"/>
      <c r="O136" s="98" t="s">
        <v>266</v>
      </c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44"/>
      <c r="AJ136" s="44"/>
      <c r="AK136" s="27"/>
      <c r="AL136" s="27"/>
      <c r="AM136" s="7"/>
      <c r="AN136" s="7"/>
      <c r="AO136" s="7"/>
      <c r="AP136" s="7"/>
      <c r="AQ136" s="7">
        <f t="shared" si="30"/>
        <v>0</v>
      </c>
      <c r="AR136" s="3">
        <f t="shared" ref="AR136:AR138" si="34">34*5</f>
        <v>170</v>
      </c>
      <c r="AS136" s="8">
        <f t="shared" si="31"/>
        <v>0</v>
      </c>
    </row>
    <row r="137" spans="1:45" s="45" customFormat="1" ht="21" customHeight="1" x14ac:dyDescent="0.2">
      <c r="A137" s="141"/>
      <c r="B137" s="105"/>
      <c r="C137" s="24" t="s">
        <v>87</v>
      </c>
      <c r="D137" s="25"/>
      <c r="E137" s="4"/>
      <c r="F137" s="4"/>
      <c r="G137" s="98" t="s">
        <v>182</v>
      </c>
      <c r="H137" s="27"/>
      <c r="I137" s="27"/>
      <c r="J137" s="27"/>
      <c r="K137" s="27"/>
      <c r="L137" s="27"/>
      <c r="M137" s="27"/>
      <c r="N137" s="27"/>
      <c r="O137" s="98" t="s">
        <v>266</v>
      </c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44"/>
      <c r="AJ137" s="44"/>
      <c r="AK137" s="27"/>
      <c r="AL137" s="27"/>
      <c r="AM137" s="7"/>
      <c r="AN137" s="7"/>
      <c r="AO137" s="7"/>
      <c r="AP137" s="7"/>
      <c r="AQ137" s="7">
        <f t="shared" si="30"/>
        <v>0</v>
      </c>
      <c r="AR137" s="3">
        <f t="shared" si="34"/>
        <v>170</v>
      </c>
      <c r="AS137" s="8">
        <f t="shared" si="31"/>
        <v>0</v>
      </c>
    </row>
    <row r="138" spans="1:45" s="45" customFormat="1" ht="18" customHeight="1" x14ac:dyDescent="0.2">
      <c r="A138" s="141"/>
      <c r="B138" s="106"/>
      <c r="C138" s="24" t="s">
        <v>88</v>
      </c>
      <c r="D138" s="25"/>
      <c r="E138" s="27"/>
      <c r="F138" s="4"/>
      <c r="G138" s="98" t="s">
        <v>182</v>
      </c>
      <c r="H138" s="27"/>
      <c r="I138" s="27"/>
      <c r="J138" s="27"/>
      <c r="K138" s="27"/>
      <c r="L138" s="27"/>
      <c r="M138" s="27"/>
      <c r="N138" s="27"/>
      <c r="O138" s="98" t="s">
        <v>266</v>
      </c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44"/>
      <c r="AJ138" s="44"/>
      <c r="AK138" s="27"/>
      <c r="AL138" s="27"/>
      <c r="AM138" s="7"/>
      <c r="AN138" s="7"/>
      <c r="AO138" s="7"/>
      <c r="AP138" s="7"/>
      <c r="AQ138" s="7">
        <f t="shared" si="30"/>
        <v>0</v>
      </c>
      <c r="AR138" s="3">
        <f t="shared" si="34"/>
        <v>170</v>
      </c>
      <c r="AS138" s="8">
        <f t="shared" si="31"/>
        <v>0</v>
      </c>
    </row>
    <row r="139" spans="1:45" s="45" customFormat="1" ht="21" customHeight="1" x14ac:dyDescent="0.2">
      <c r="A139" s="141"/>
      <c r="B139" s="104" t="s">
        <v>28</v>
      </c>
      <c r="C139" s="24" t="s">
        <v>86</v>
      </c>
      <c r="D139" s="25"/>
      <c r="E139" s="4"/>
      <c r="F139" s="98" t="s">
        <v>187</v>
      </c>
      <c r="G139" s="4"/>
      <c r="H139" s="27"/>
      <c r="I139" s="27"/>
      <c r="J139" s="27"/>
      <c r="K139" s="27"/>
      <c r="L139" s="27"/>
      <c r="M139" s="98" t="s">
        <v>181</v>
      </c>
      <c r="N139" s="27"/>
      <c r="O139" s="27"/>
      <c r="P139" s="27"/>
      <c r="Q139" s="27"/>
      <c r="R139" s="27"/>
      <c r="S139" s="98" t="s">
        <v>193</v>
      </c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44"/>
      <c r="AJ139" s="44"/>
      <c r="AK139" s="27"/>
      <c r="AL139" s="27"/>
      <c r="AM139" s="7"/>
      <c r="AN139" s="7"/>
      <c r="AO139" s="7"/>
      <c r="AP139" s="7"/>
      <c r="AQ139" s="7">
        <f t="shared" si="30"/>
        <v>0</v>
      </c>
      <c r="AR139" s="3">
        <f t="shared" ref="AR139:AR141" si="35">34*3</f>
        <v>102</v>
      </c>
      <c r="AS139" s="8">
        <f t="shared" si="31"/>
        <v>0</v>
      </c>
    </row>
    <row r="140" spans="1:45" s="45" customFormat="1" ht="18.75" customHeight="1" x14ac:dyDescent="0.2">
      <c r="A140" s="141"/>
      <c r="B140" s="105"/>
      <c r="C140" s="24" t="s">
        <v>87</v>
      </c>
      <c r="D140" s="22"/>
      <c r="E140" s="4"/>
      <c r="F140" s="98" t="s">
        <v>187</v>
      </c>
      <c r="G140" s="4"/>
      <c r="H140" s="27"/>
      <c r="I140" s="27"/>
      <c r="J140" s="27"/>
      <c r="K140" s="27"/>
      <c r="L140" s="27"/>
      <c r="M140" s="98" t="s">
        <v>181</v>
      </c>
      <c r="N140" s="27"/>
      <c r="O140" s="27"/>
      <c r="P140" s="27"/>
      <c r="Q140" s="27"/>
      <c r="R140" s="27"/>
      <c r="S140" s="98" t="s">
        <v>193</v>
      </c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44"/>
      <c r="AJ140" s="44"/>
      <c r="AK140" s="27"/>
      <c r="AL140" s="27"/>
      <c r="AM140" s="7"/>
      <c r="AN140" s="7"/>
      <c r="AO140" s="7"/>
      <c r="AP140" s="7"/>
      <c r="AQ140" s="7">
        <f t="shared" si="30"/>
        <v>0</v>
      </c>
      <c r="AR140" s="3">
        <f t="shared" si="35"/>
        <v>102</v>
      </c>
      <c r="AS140" s="8">
        <f t="shared" si="31"/>
        <v>0</v>
      </c>
    </row>
    <row r="141" spans="1:45" s="45" customFormat="1" ht="18" customHeight="1" x14ac:dyDescent="0.2">
      <c r="A141" s="141"/>
      <c r="B141" s="106"/>
      <c r="C141" s="24" t="s">
        <v>88</v>
      </c>
      <c r="D141" s="25"/>
      <c r="E141" s="98" t="s">
        <v>188</v>
      </c>
      <c r="F141" s="27"/>
      <c r="G141" s="4"/>
      <c r="H141" s="27"/>
      <c r="I141" s="27"/>
      <c r="J141" s="27"/>
      <c r="K141" s="27"/>
      <c r="L141" s="27"/>
      <c r="M141" s="98" t="s">
        <v>181</v>
      </c>
      <c r="N141" s="27"/>
      <c r="O141" s="27"/>
      <c r="P141" s="27"/>
      <c r="Q141" s="27"/>
      <c r="R141" s="27"/>
      <c r="S141" s="98" t="s">
        <v>193</v>
      </c>
      <c r="T141" s="43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44"/>
      <c r="AJ141" s="44"/>
      <c r="AK141" s="27"/>
      <c r="AL141" s="27"/>
      <c r="AM141" s="7"/>
      <c r="AN141" s="7"/>
      <c r="AO141" s="7"/>
      <c r="AP141" s="7"/>
      <c r="AQ141" s="7">
        <f t="shared" si="30"/>
        <v>0</v>
      </c>
      <c r="AR141" s="3">
        <f t="shared" si="35"/>
        <v>102</v>
      </c>
      <c r="AS141" s="8">
        <f t="shared" si="31"/>
        <v>0</v>
      </c>
    </row>
    <row r="142" spans="1:45" s="45" customFormat="1" ht="18" customHeight="1" x14ac:dyDescent="0.2">
      <c r="A142" s="141"/>
      <c r="B142" s="104" t="s">
        <v>30</v>
      </c>
      <c r="C142" s="24" t="s">
        <v>86</v>
      </c>
      <c r="D142" s="25"/>
      <c r="E142" s="4"/>
      <c r="F142" s="4"/>
      <c r="G142" s="98" t="s">
        <v>189</v>
      </c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43"/>
      <c r="AH142" s="27"/>
      <c r="AI142" s="27"/>
      <c r="AJ142" s="44"/>
      <c r="AK142" s="27"/>
      <c r="AL142" s="27"/>
      <c r="AM142" s="7"/>
      <c r="AN142" s="7"/>
      <c r="AO142" s="7"/>
      <c r="AP142" s="7"/>
      <c r="AQ142" s="7">
        <f t="shared" si="30"/>
        <v>0</v>
      </c>
      <c r="AR142" s="3">
        <f>34*1</f>
        <v>34</v>
      </c>
      <c r="AS142" s="8">
        <f t="shared" si="31"/>
        <v>0</v>
      </c>
    </row>
    <row r="143" spans="1:45" s="45" customFormat="1" ht="15.75" customHeight="1" x14ac:dyDescent="0.2">
      <c r="A143" s="141"/>
      <c r="B143" s="105"/>
      <c r="C143" s="24" t="s">
        <v>87</v>
      </c>
      <c r="D143" s="25"/>
      <c r="E143" s="4"/>
      <c r="F143" s="4"/>
      <c r="G143" s="98" t="s">
        <v>189</v>
      </c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43"/>
      <c r="AK143" s="27"/>
      <c r="AL143" s="27"/>
      <c r="AM143" s="7"/>
      <c r="AN143" s="7"/>
      <c r="AO143" s="7"/>
      <c r="AP143" s="7"/>
      <c r="AQ143" s="7">
        <f t="shared" si="30"/>
        <v>0</v>
      </c>
      <c r="AR143" s="3">
        <f t="shared" ref="AR143:AR153" si="36">34*1</f>
        <v>34</v>
      </c>
      <c r="AS143" s="8">
        <f t="shared" si="31"/>
        <v>0</v>
      </c>
    </row>
    <row r="144" spans="1:45" s="45" customFormat="1" ht="12.75" customHeight="1" x14ac:dyDescent="0.2">
      <c r="A144" s="141"/>
      <c r="B144" s="106"/>
      <c r="C144" s="24" t="s">
        <v>88</v>
      </c>
      <c r="D144" s="25"/>
      <c r="E144" s="4"/>
      <c r="F144" s="4"/>
      <c r="G144" s="98" t="s">
        <v>189</v>
      </c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3"/>
      <c r="AJ144" s="27"/>
      <c r="AK144" s="4"/>
      <c r="AL144" s="4"/>
      <c r="AM144" s="7"/>
      <c r="AN144" s="7"/>
      <c r="AO144" s="7"/>
      <c r="AP144" s="7"/>
      <c r="AQ144" s="7">
        <f t="shared" si="30"/>
        <v>0</v>
      </c>
      <c r="AR144" s="3">
        <f t="shared" si="36"/>
        <v>34</v>
      </c>
      <c r="AS144" s="8">
        <f t="shared" si="31"/>
        <v>0</v>
      </c>
    </row>
    <row r="145" spans="1:45" s="45" customFormat="1" ht="18" customHeight="1" x14ac:dyDescent="0.2">
      <c r="A145" s="141"/>
      <c r="B145" s="104" t="s">
        <v>29</v>
      </c>
      <c r="C145" s="24" t="s">
        <v>86</v>
      </c>
      <c r="D145" s="22"/>
      <c r="E145" s="4"/>
      <c r="F145" s="4"/>
      <c r="G145" s="4"/>
      <c r="H145" s="98" t="s">
        <v>183</v>
      </c>
      <c r="I145" s="4"/>
      <c r="J145" s="4"/>
      <c r="K145" s="4"/>
      <c r="L145" s="98" t="s">
        <v>190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3"/>
      <c r="AG145" s="3"/>
      <c r="AH145" s="4"/>
      <c r="AI145" s="27"/>
      <c r="AJ145" s="7"/>
      <c r="AK145" s="3"/>
      <c r="AL145" s="4"/>
      <c r="AM145" s="7"/>
      <c r="AN145" s="7"/>
      <c r="AO145" s="7"/>
      <c r="AP145" s="7"/>
      <c r="AQ145" s="7">
        <f t="shared" si="30"/>
        <v>0</v>
      </c>
      <c r="AR145" s="3">
        <f t="shared" si="36"/>
        <v>34</v>
      </c>
      <c r="AS145" s="8">
        <f t="shared" si="31"/>
        <v>0</v>
      </c>
    </row>
    <row r="146" spans="1:45" s="45" customFormat="1" ht="15.75" customHeight="1" x14ac:dyDescent="0.2">
      <c r="A146" s="141"/>
      <c r="B146" s="105"/>
      <c r="C146" s="24" t="s">
        <v>87</v>
      </c>
      <c r="D146" s="22"/>
      <c r="E146" s="4"/>
      <c r="F146" s="4"/>
      <c r="G146" s="4"/>
      <c r="H146" s="98" t="s">
        <v>183</v>
      </c>
      <c r="I146" s="4"/>
      <c r="J146" s="4"/>
      <c r="K146" s="4"/>
      <c r="L146" s="98" t="s">
        <v>190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3"/>
      <c r="AG146" s="3"/>
      <c r="AH146" s="4"/>
      <c r="AI146" s="27"/>
      <c r="AJ146" s="7"/>
      <c r="AK146" s="3"/>
      <c r="AL146" s="4"/>
      <c r="AM146" s="7"/>
      <c r="AN146" s="7"/>
      <c r="AO146" s="7"/>
      <c r="AP146" s="7"/>
      <c r="AQ146" s="7">
        <f t="shared" si="30"/>
        <v>0</v>
      </c>
      <c r="AR146" s="3">
        <f t="shared" si="36"/>
        <v>34</v>
      </c>
      <c r="AS146" s="8">
        <f t="shared" si="31"/>
        <v>0</v>
      </c>
    </row>
    <row r="147" spans="1:45" s="45" customFormat="1" ht="15.75" customHeight="1" x14ac:dyDescent="0.2">
      <c r="A147" s="141"/>
      <c r="B147" s="106"/>
      <c r="C147" s="24" t="s">
        <v>88</v>
      </c>
      <c r="D147" s="22"/>
      <c r="E147" s="4"/>
      <c r="F147" s="4"/>
      <c r="G147" s="4"/>
      <c r="H147" s="98" t="s">
        <v>183</v>
      </c>
      <c r="I147" s="4"/>
      <c r="J147" s="4"/>
      <c r="K147" s="4"/>
      <c r="L147" s="98" t="s">
        <v>190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3"/>
      <c r="AG147" s="3"/>
      <c r="AH147" s="4"/>
      <c r="AI147" s="27"/>
      <c r="AJ147" s="7"/>
      <c r="AK147" s="3"/>
      <c r="AL147" s="4"/>
      <c r="AM147" s="7"/>
      <c r="AN147" s="7"/>
      <c r="AO147" s="7"/>
      <c r="AP147" s="7"/>
      <c r="AQ147" s="7">
        <f t="shared" si="30"/>
        <v>0</v>
      </c>
      <c r="AR147" s="3">
        <f t="shared" si="36"/>
        <v>34</v>
      </c>
      <c r="AS147" s="8">
        <f t="shared" si="31"/>
        <v>0</v>
      </c>
    </row>
    <row r="148" spans="1:45" s="45" customFormat="1" ht="18" customHeight="1" x14ac:dyDescent="0.2">
      <c r="A148" s="141"/>
      <c r="B148" s="107" t="s">
        <v>52</v>
      </c>
      <c r="C148" s="24" t="s">
        <v>86</v>
      </c>
      <c r="D148" s="22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3"/>
      <c r="AG148" s="3"/>
      <c r="AH148" s="4"/>
      <c r="AI148" s="27"/>
      <c r="AJ148" s="7"/>
      <c r="AK148" s="3"/>
      <c r="AL148" s="4"/>
      <c r="AM148" s="7"/>
      <c r="AN148" s="7"/>
      <c r="AO148" s="7"/>
      <c r="AP148" s="7"/>
      <c r="AQ148" s="7">
        <f t="shared" si="30"/>
        <v>0</v>
      </c>
      <c r="AR148" s="3">
        <f t="shared" si="36"/>
        <v>34</v>
      </c>
      <c r="AS148" s="8">
        <f t="shared" si="31"/>
        <v>0</v>
      </c>
    </row>
    <row r="149" spans="1:45" s="45" customFormat="1" ht="14.25" customHeight="1" x14ac:dyDescent="0.2">
      <c r="A149" s="141"/>
      <c r="B149" s="107"/>
      <c r="C149" s="24" t="s">
        <v>87</v>
      </c>
      <c r="D149" s="22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3"/>
      <c r="AG149" s="3"/>
      <c r="AH149" s="4"/>
      <c r="AI149" s="27"/>
      <c r="AJ149" s="7"/>
      <c r="AK149" s="3"/>
      <c r="AL149" s="4"/>
      <c r="AM149" s="7"/>
      <c r="AN149" s="7"/>
      <c r="AO149" s="7"/>
      <c r="AP149" s="7"/>
      <c r="AQ149" s="7">
        <f t="shared" si="30"/>
        <v>0</v>
      </c>
      <c r="AR149" s="3">
        <f t="shared" si="36"/>
        <v>34</v>
      </c>
      <c r="AS149" s="8">
        <f t="shared" si="31"/>
        <v>0</v>
      </c>
    </row>
    <row r="150" spans="1:45" s="45" customFormat="1" ht="12.75" customHeight="1" x14ac:dyDescent="0.2">
      <c r="A150" s="141"/>
      <c r="B150" s="107"/>
      <c r="C150" s="24" t="s">
        <v>88</v>
      </c>
      <c r="D150" s="22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3"/>
      <c r="AG150" s="3"/>
      <c r="AH150" s="4"/>
      <c r="AI150" s="27"/>
      <c r="AJ150" s="7"/>
      <c r="AK150" s="3"/>
      <c r="AL150" s="4"/>
      <c r="AM150" s="7"/>
      <c r="AN150" s="7"/>
      <c r="AO150" s="7"/>
      <c r="AP150" s="7"/>
      <c r="AQ150" s="7">
        <f t="shared" si="30"/>
        <v>0</v>
      </c>
      <c r="AR150" s="3">
        <f t="shared" si="36"/>
        <v>34</v>
      </c>
      <c r="AS150" s="8">
        <f t="shared" si="31"/>
        <v>0</v>
      </c>
    </row>
    <row r="151" spans="1:45" s="45" customFormat="1" ht="12.75" customHeight="1" x14ac:dyDescent="0.2">
      <c r="A151" s="141"/>
      <c r="B151" s="104" t="s">
        <v>53</v>
      </c>
      <c r="C151" s="24" t="s">
        <v>86</v>
      </c>
      <c r="D151" s="22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3"/>
      <c r="AG151" s="3"/>
      <c r="AH151" s="4"/>
      <c r="AI151" s="27"/>
      <c r="AJ151" s="7"/>
      <c r="AK151" s="3"/>
      <c r="AL151" s="4"/>
      <c r="AM151" s="7"/>
      <c r="AN151" s="7"/>
      <c r="AO151" s="7"/>
      <c r="AP151" s="7"/>
      <c r="AQ151" s="7">
        <f t="shared" si="30"/>
        <v>0</v>
      </c>
      <c r="AR151" s="3">
        <f t="shared" si="36"/>
        <v>34</v>
      </c>
      <c r="AS151" s="8">
        <f t="shared" si="31"/>
        <v>0</v>
      </c>
    </row>
    <row r="152" spans="1:45" s="45" customFormat="1" ht="12.75" customHeight="1" x14ac:dyDescent="0.2">
      <c r="A152" s="141"/>
      <c r="B152" s="105"/>
      <c r="C152" s="24" t="s">
        <v>87</v>
      </c>
      <c r="D152" s="22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3"/>
      <c r="AG152" s="3"/>
      <c r="AH152" s="4"/>
      <c r="AI152" s="27"/>
      <c r="AJ152" s="7"/>
      <c r="AK152" s="3"/>
      <c r="AL152" s="4"/>
      <c r="AM152" s="7"/>
      <c r="AN152" s="7"/>
      <c r="AO152" s="7"/>
      <c r="AP152" s="7"/>
      <c r="AQ152" s="7">
        <f t="shared" si="30"/>
        <v>0</v>
      </c>
      <c r="AR152" s="3">
        <f t="shared" si="36"/>
        <v>34</v>
      </c>
      <c r="AS152" s="8">
        <f t="shared" si="31"/>
        <v>0</v>
      </c>
    </row>
    <row r="153" spans="1:45" s="45" customFormat="1" ht="12.75" customHeight="1" x14ac:dyDescent="0.2">
      <c r="A153" s="141"/>
      <c r="B153" s="106"/>
      <c r="C153" s="24" t="s">
        <v>88</v>
      </c>
      <c r="D153" s="22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3"/>
      <c r="AG153" s="3"/>
      <c r="AH153" s="4"/>
      <c r="AI153" s="27"/>
      <c r="AJ153" s="7"/>
      <c r="AK153" s="3"/>
      <c r="AL153" s="4"/>
      <c r="AM153" s="7"/>
      <c r="AN153" s="7"/>
      <c r="AO153" s="7"/>
      <c r="AP153" s="7"/>
      <c r="AQ153" s="7">
        <f t="shared" si="30"/>
        <v>0</v>
      </c>
      <c r="AR153" s="3">
        <f t="shared" si="36"/>
        <v>34</v>
      </c>
      <c r="AS153" s="8">
        <f t="shared" si="31"/>
        <v>0</v>
      </c>
    </row>
    <row r="154" spans="1:45" s="45" customFormat="1" ht="15" customHeight="1" x14ac:dyDescent="0.2">
      <c r="A154" s="141"/>
      <c r="B154" s="107" t="s">
        <v>85</v>
      </c>
      <c r="C154" s="24" t="s">
        <v>86</v>
      </c>
      <c r="D154" s="25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3"/>
      <c r="AI154" s="3"/>
      <c r="AJ154" s="7"/>
      <c r="AK154" s="27"/>
      <c r="AL154" s="4"/>
      <c r="AM154" s="7"/>
      <c r="AN154" s="7"/>
      <c r="AO154" s="7"/>
      <c r="AP154" s="7"/>
      <c r="AQ154" s="7">
        <f t="shared" si="30"/>
        <v>0</v>
      </c>
      <c r="AR154" s="3">
        <f>34*2</f>
        <v>68</v>
      </c>
      <c r="AS154" s="8">
        <f t="shared" si="31"/>
        <v>0</v>
      </c>
    </row>
    <row r="155" spans="1:45" s="45" customFormat="1" ht="12.75" customHeight="1" x14ac:dyDescent="0.2">
      <c r="A155" s="141"/>
      <c r="B155" s="107"/>
      <c r="C155" s="24" t="s">
        <v>87</v>
      </c>
      <c r="D155" s="25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3"/>
      <c r="AI155" s="3"/>
      <c r="AJ155" s="7"/>
      <c r="AK155" s="27"/>
      <c r="AL155" s="4"/>
      <c r="AM155" s="7"/>
      <c r="AN155" s="7"/>
      <c r="AO155" s="7"/>
      <c r="AP155" s="7"/>
      <c r="AQ155" s="7">
        <f t="shared" si="30"/>
        <v>0</v>
      </c>
      <c r="AR155" s="3">
        <f t="shared" ref="AR155:AR159" si="37">34*2</f>
        <v>68</v>
      </c>
      <c r="AS155" s="8">
        <f t="shared" si="31"/>
        <v>0</v>
      </c>
    </row>
    <row r="156" spans="1:45" s="45" customFormat="1" ht="15" customHeight="1" x14ac:dyDescent="0.2">
      <c r="A156" s="141"/>
      <c r="B156" s="107"/>
      <c r="C156" s="24" t="s">
        <v>88</v>
      </c>
      <c r="D156" s="25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3"/>
      <c r="AI156" s="3"/>
      <c r="AJ156" s="7"/>
      <c r="AK156" s="27"/>
      <c r="AL156" s="4"/>
      <c r="AM156" s="7"/>
      <c r="AN156" s="7"/>
      <c r="AO156" s="7"/>
      <c r="AP156" s="7"/>
      <c r="AQ156" s="7">
        <f t="shared" si="30"/>
        <v>0</v>
      </c>
      <c r="AR156" s="3">
        <f t="shared" si="37"/>
        <v>68</v>
      </c>
      <c r="AS156" s="8">
        <f t="shared" si="31"/>
        <v>0</v>
      </c>
    </row>
    <row r="157" spans="1:45" s="45" customFormat="1" ht="15" customHeight="1" x14ac:dyDescent="0.2">
      <c r="A157" s="141"/>
      <c r="B157" s="104" t="s">
        <v>74</v>
      </c>
      <c r="C157" s="24" t="s">
        <v>86</v>
      </c>
      <c r="D157" s="25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3"/>
      <c r="AI157" s="3"/>
      <c r="AJ157" s="7"/>
      <c r="AK157" s="27"/>
      <c r="AL157" s="4"/>
      <c r="AM157" s="7"/>
      <c r="AN157" s="7"/>
      <c r="AO157" s="7"/>
      <c r="AP157" s="7"/>
      <c r="AQ157" s="7">
        <f t="shared" si="30"/>
        <v>0</v>
      </c>
      <c r="AR157" s="3">
        <f t="shared" si="37"/>
        <v>68</v>
      </c>
      <c r="AS157" s="8">
        <f t="shared" si="31"/>
        <v>0</v>
      </c>
    </row>
    <row r="158" spans="1:45" s="45" customFormat="1" ht="14.25" customHeight="1" x14ac:dyDescent="0.2">
      <c r="A158" s="141"/>
      <c r="B158" s="105"/>
      <c r="C158" s="24" t="s">
        <v>87</v>
      </c>
      <c r="D158" s="25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3"/>
      <c r="AI158" s="3"/>
      <c r="AJ158" s="7"/>
      <c r="AK158" s="27"/>
      <c r="AL158" s="4"/>
      <c r="AM158" s="7"/>
      <c r="AN158" s="7"/>
      <c r="AO158" s="7"/>
      <c r="AP158" s="7"/>
      <c r="AQ158" s="7">
        <f t="shared" si="30"/>
        <v>0</v>
      </c>
      <c r="AR158" s="3">
        <f t="shared" si="37"/>
        <v>68</v>
      </c>
      <c r="AS158" s="8">
        <f t="shared" si="31"/>
        <v>0</v>
      </c>
    </row>
    <row r="159" spans="1:45" s="45" customFormat="1" ht="14.25" customHeight="1" x14ac:dyDescent="0.2">
      <c r="A159" s="141"/>
      <c r="B159" s="105"/>
      <c r="C159" s="24" t="s">
        <v>88</v>
      </c>
      <c r="D159" s="25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3"/>
      <c r="AI159" s="3"/>
      <c r="AJ159" s="7"/>
      <c r="AK159" s="27"/>
      <c r="AL159" s="4"/>
      <c r="AM159" s="7"/>
      <c r="AN159" s="7"/>
      <c r="AO159" s="7"/>
      <c r="AP159" s="7"/>
      <c r="AQ159" s="7">
        <f t="shared" si="30"/>
        <v>0</v>
      </c>
      <c r="AR159" s="3">
        <f t="shared" si="37"/>
        <v>68</v>
      </c>
      <c r="AS159" s="8">
        <f t="shared" si="31"/>
        <v>0</v>
      </c>
    </row>
    <row r="160" spans="1:45" s="45" customFormat="1" ht="27" customHeight="1" x14ac:dyDescent="0.2">
      <c r="A160" s="126"/>
      <c r="B160" s="126"/>
      <c r="C160" s="126"/>
      <c r="D160" s="126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9"/>
      <c r="AN160" s="69"/>
      <c r="AO160" s="69"/>
      <c r="AP160" s="69"/>
      <c r="AQ160" s="69"/>
      <c r="AR160" s="69"/>
      <c r="AS160" s="69"/>
    </row>
    <row r="161" spans="1:45" s="2" customFormat="1" ht="116.25" customHeight="1" x14ac:dyDescent="0.2">
      <c r="A161" s="145" t="s">
        <v>31</v>
      </c>
      <c r="B161" s="146"/>
      <c r="C161" s="146"/>
      <c r="D161" s="147"/>
      <c r="E161" s="173" t="s">
        <v>138</v>
      </c>
      <c r="F161" s="174"/>
      <c r="G161" s="174"/>
      <c r="H161" s="174"/>
      <c r="I161" s="174"/>
      <c r="J161" s="174"/>
      <c r="K161" s="174"/>
      <c r="L161" s="174"/>
      <c r="M161" s="174"/>
      <c r="N161" s="174"/>
      <c r="O161" s="174"/>
      <c r="P161" s="174"/>
      <c r="Q161" s="174"/>
      <c r="R161" s="174"/>
      <c r="S161" s="174"/>
      <c r="T161" s="174"/>
      <c r="U161" s="174"/>
      <c r="V161" s="174"/>
      <c r="W161" s="174"/>
      <c r="X161" s="174"/>
      <c r="Y161" s="174"/>
      <c r="Z161" s="174"/>
      <c r="AA161" s="174"/>
      <c r="AB161" s="174"/>
      <c r="AC161" s="174"/>
      <c r="AD161" s="174"/>
      <c r="AE161" s="174"/>
      <c r="AF161" s="174"/>
      <c r="AG161" s="174"/>
      <c r="AH161" s="174"/>
      <c r="AI161" s="174"/>
      <c r="AJ161" s="174"/>
      <c r="AK161" s="174"/>
      <c r="AL161" s="174"/>
      <c r="AM161" s="174"/>
      <c r="AN161" s="174"/>
      <c r="AO161" s="174"/>
      <c r="AP161" s="175"/>
      <c r="AQ161" s="167" t="s">
        <v>20</v>
      </c>
      <c r="AR161" s="130" t="s">
        <v>22</v>
      </c>
      <c r="AS161" s="133" t="s">
        <v>21</v>
      </c>
    </row>
    <row r="162" spans="1:45" s="2" customFormat="1" ht="21.75" customHeight="1" x14ac:dyDescent="0.2">
      <c r="A162" s="120" t="s">
        <v>0</v>
      </c>
      <c r="B162" s="136"/>
      <c r="C162" s="121"/>
      <c r="D162" s="23" t="s">
        <v>18</v>
      </c>
      <c r="E162" s="138" t="s">
        <v>1</v>
      </c>
      <c r="F162" s="139"/>
      <c r="G162" s="139"/>
      <c r="H162" s="140"/>
      <c r="I162" s="138" t="s">
        <v>2</v>
      </c>
      <c r="J162" s="139"/>
      <c r="K162" s="139"/>
      <c r="L162" s="140"/>
      <c r="M162" s="138" t="s">
        <v>3</v>
      </c>
      <c r="N162" s="139"/>
      <c r="O162" s="139"/>
      <c r="P162" s="140"/>
      <c r="Q162" s="138" t="s">
        <v>4</v>
      </c>
      <c r="R162" s="139"/>
      <c r="S162" s="139"/>
      <c r="T162" s="140"/>
      <c r="U162" s="138" t="s">
        <v>5</v>
      </c>
      <c r="V162" s="139"/>
      <c r="W162" s="140"/>
      <c r="X162" s="138" t="s">
        <v>6</v>
      </c>
      <c r="Y162" s="139"/>
      <c r="Z162" s="139"/>
      <c r="AA162" s="140"/>
      <c r="AB162" s="138" t="s">
        <v>7</v>
      </c>
      <c r="AC162" s="139"/>
      <c r="AD162" s="140"/>
      <c r="AE162" s="138" t="s">
        <v>8</v>
      </c>
      <c r="AF162" s="139"/>
      <c r="AG162" s="139"/>
      <c r="AH162" s="139"/>
      <c r="AI162" s="140"/>
      <c r="AJ162" s="138" t="s">
        <v>9</v>
      </c>
      <c r="AK162" s="139"/>
      <c r="AL162" s="140"/>
      <c r="AM162" s="138" t="s">
        <v>10</v>
      </c>
      <c r="AN162" s="139"/>
      <c r="AO162" s="139"/>
      <c r="AP162" s="140"/>
      <c r="AQ162" s="168"/>
      <c r="AR162" s="131"/>
      <c r="AS162" s="134"/>
    </row>
    <row r="163" spans="1:45" s="6" customFormat="1" ht="11.25" customHeight="1" x14ac:dyDescent="0.2">
      <c r="A163" s="122"/>
      <c r="B163" s="137"/>
      <c r="C163" s="123"/>
      <c r="D163" s="23" t="s">
        <v>19</v>
      </c>
      <c r="E163" s="5">
        <v>1</v>
      </c>
      <c r="F163" s="5">
        <v>2</v>
      </c>
      <c r="G163" s="5">
        <v>3</v>
      </c>
      <c r="H163" s="5">
        <v>4</v>
      </c>
      <c r="I163" s="5">
        <v>5</v>
      </c>
      <c r="J163" s="5">
        <v>6</v>
      </c>
      <c r="K163" s="5">
        <v>7</v>
      </c>
      <c r="L163" s="5">
        <v>8</v>
      </c>
      <c r="M163" s="5">
        <v>9</v>
      </c>
      <c r="N163" s="5">
        <v>10</v>
      </c>
      <c r="O163" s="5">
        <v>11</v>
      </c>
      <c r="P163" s="5">
        <v>12</v>
      </c>
      <c r="Q163" s="5">
        <v>13</v>
      </c>
      <c r="R163" s="5">
        <v>14</v>
      </c>
      <c r="S163" s="5">
        <v>15</v>
      </c>
      <c r="T163" s="5">
        <v>16</v>
      </c>
      <c r="U163" s="5">
        <v>17</v>
      </c>
      <c r="V163" s="5">
        <v>18</v>
      </c>
      <c r="W163" s="5">
        <v>19</v>
      </c>
      <c r="X163" s="5">
        <v>20</v>
      </c>
      <c r="Y163" s="5">
        <v>21</v>
      </c>
      <c r="Z163" s="5">
        <v>22</v>
      </c>
      <c r="AA163" s="5">
        <v>23</v>
      </c>
      <c r="AB163" s="5">
        <v>24</v>
      </c>
      <c r="AC163" s="5">
        <v>25</v>
      </c>
      <c r="AD163" s="5">
        <v>26</v>
      </c>
      <c r="AE163" s="5">
        <v>27</v>
      </c>
      <c r="AF163" s="5">
        <v>28</v>
      </c>
      <c r="AG163" s="5">
        <v>29</v>
      </c>
      <c r="AH163" s="5">
        <v>30</v>
      </c>
      <c r="AI163" s="5">
        <v>31</v>
      </c>
      <c r="AJ163" s="5">
        <v>32</v>
      </c>
      <c r="AK163" s="5">
        <v>33</v>
      </c>
      <c r="AL163" s="5">
        <v>34</v>
      </c>
      <c r="AM163" s="5">
        <v>35</v>
      </c>
      <c r="AN163" s="5">
        <v>36</v>
      </c>
      <c r="AO163" s="5">
        <v>37</v>
      </c>
      <c r="AP163" s="5">
        <v>38</v>
      </c>
      <c r="AQ163" s="169"/>
      <c r="AR163" s="132"/>
      <c r="AS163" s="135"/>
    </row>
    <row r="164" spans="1:45" ht="12.75" customHeight="1" x14ac:dyDescent="0.2">
      <c r="A164" s="170" t="s">
        <v>25</v>
      </c>
      <c r="B164" s="104" t="s">
        <v>13</v>
      </c>
      <c r="C164" s="53" t="s">
        <v>102</v>
      </c>
      <c r="D164" s="54"/>
      <c r="E164" s="27"/>
      <c r="F164" s="98" t="s">
        <v>199</v>
      </c>
      <c r="G164" s="27"/>
      <c r="H164" s="27"/>
      <c r="I164" s="27"/>
      <c r="J164" s="27"/>
      <c r="K164" s="27"/>
      <c r="L164" s="98" t="s">
        <v>200</v>
      </c>
      <c r="M164" s="27"/>
      <c r="N164" s="27"/>
      <c r="O164" s="27"/>
      <c r="P164" s="98" t="s">
        <v>201</v>
      </c>
      <c r="Q164" s="27"/>
      <c r="R164" s="98" t="s">
        <v>202</v>
      </c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44"/>
      <c r="AN164" s="44"/>
      <c r="AO164" s="44"/>
      <c r="AP164" s="44"/>
      <c r="AQ164" s="7">
        <f t="shared" ref="AQ164:AQ196" si="38">SUM(E164:AP164)</f>
        <v>0</v>
      </c>
      <c r="AR164" s="3">
        <f>34*6</f>
        <v>204</v>
      </c>
      <c r="AS164" s="8" t="e">
        <f ca="1">H231СУММ(AT170)</f>
        <v>#NAME?</v>
      </c>
    </row>
    <row r="165" spans="1:45" x14ac:dyDescent="0.2">
      <c r="A165" s="170"/>
      <c r="B165" s="105"/>
      <c r="C165" s="53" t="s">
        <v>103</v>
      </c>
      <c r="D165" s="54"/>
      <c r="E165" s="27"/>
      <c r="F165" s="98" t="s">
        <v>199</v>
      </c>
      <c r="G165" s="27"/>
      <c r="H165" s="27"/>
      <c r="I165" s="27"/>
      <c r="J165" s="27"/>
      <c r="K165" s="27"/>
      <c r="L165" s="98" t="s">
        <v>200</v>
      </c>
      <c r="M165" s="27"/>
      <c r="N165" s="27"/>
      <c r="O165" s="27"/>
      <c r="P165" s="98" t="s">
        <v>201</v>
      </c>
      <c r="Q165" s="27"/>
      <c r="R165" s="98" t="s">
        <v>202</v>
      </c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44"/>
      <c r="AN165" s="44"/>
      <c r="AO165" s="44"/>
      <c r="AP165" s="44"/>
      <c r="AQ165" s="7">
        <f t="shared" si="38"/>
        <v>0</v>
      </c>
      <c r="AR165" s="3">
        <f t="shared" ref="AR165:AR166" si="39">34*6</f>
        <v>204</v>
      </c>
      <c r="AS165" s="8">
        <f t="shared" ref="AS165:AS196" si="40">AQ165/AR165</f>
        <v>0</v>
      </c>
    </row>
    <row r="166" spans="1:45" ht="12.75" customHeight="1" x14ac:dyDescent="0.2">
      <c r="A166" s="170"/>
      <c r="B166" s="106"/>
      <c r="C166" s="53" t="s">
        <v>104</v>
      </c>
      <c r="D166" s="54"/>
      <c r="E166" s="27"/>
      <c r="F166" s="98" t="s">
        <v>199</v>
      </c>
      <c r="G166" s="27"/>
      <c r="H166" s="27"/>
      <c r="I166" s="27"/>
      <c r="J166" s="27"/>
      <c r="K166" s="27"/>
      <c r="L166" s="98" t="s">
        <v>200</v>
      </c>
      <c r="M166" s="27"/>
      <c r="N166" s="27"/>
      <c r="O166" s="27"/>
      <c r="P166" s="98" t="s">
        <v>201</v>
      </c>
      <c r="Q166" s="27"/>
      <c r="R166" s="98" t="s">
        <v>202</v>
      </c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44"/>
      <c r="AN166" s="44"/>
      <c r="AO166" s="44"/>
      <c r="AP166" s="44"/>
      <c r="AQ166" s="7">
        <f t="shared" si="38"/>
        <v>0</v>
      </c>
      <c r="AR166" s="3">
        <f t="shared" si="39"/>
        <v>204</v>
      </c>
      <c r="AS166" s="8">
        <f t="shared" si="40"/>
        <v>0</v>
      </c>
    </row>
    <row r="167" spans="1:45" ht="12.75" customHeight="1" x14ac:dyDescent="0.2">
      <c r="A167" s="170"/>
      <c r="B167" s="104" t="s">
        <v>27</v>
      </c>
      <c r="C167" s="53" t="s">
        <v>102</v>
      </c>
      <c r="D167" s="54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44"/>
      <c r="AN167" s="44"/>
      <c r="AO167" s="44"/>
      <c r="AP167" s="44"/>
      <c r="AQ167" s="7">
        <f t="shared" si="38"/>
        <v>0</v>
      </c>
      <c r="AR167" s="3">
        <f>34*3</f>
        <v>102</v>
      </c>
      <c r="AS167" s="8">
        <f t="shared" si="40"/>
        <v>0</v>
      </c>
    </row>
    <row r="168" spans="1:45" x14ac:dyDescent="0.2">
      <c r="A168" s="170"/>
      <c r="B168" s="105"/>
      <c r="C168" s="53" t="s">
        <v>103</v>
      </c>
      <c r="D168" s="54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44"/>
      <c r="AN168" s="44"/>
      <c r="AO168" s="44"/>
      <c r="AP168" s="44"/>
      <c r="AQ168" s="7">
        <f t="shared" si="38"/>
        <v>0</v>
      </c>
      <c r="AR168" s="3">
        <f t="shared" ref="AR168:AR172" si="41">34*3</f>
        <v>102</v>
      </c>
      <c r="AS168" s="8">
        <f t="shared" si="40"/>
        <v>0</v>
      </c>
    </row>
    <row r="169" spans="1:45" x14ac:dyDescent="0.2">
      <c r="A169" s="170"/>
      <c r="B169" s="106"/>
      <c r="C169" s="53" t="s">
        <v>104</v>
      </c>
      <c r="D169" s="54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44"/>
      <c r="AN169" s="44"/>
      <c r="AO169" s="44"/>
      <c r="AP169" s="44"/>
      <c r="AQ169" s="7">
        <f t="shared" si="38"/>
        <v>0</v>
      </c>
      <c r="AR169" s="3">
        <f t="shared" si="41"/>
        <v>102</v>
      </c>
      <c r="AS169" s="8">
        <f t="shared" si="40"/>
        <v>0</v>
      </c>
    </row>
    <row r="170" spans="1:45" ht="12.75" customHeight="1" x14ac:dyDescent="0.2">
      <c r="A170" s="170"/>
      <c r="B170" s="104" t="s">
        <v>12</v>
      </c>
      <c r="C170" s="53" t="s">
        <v>102</v>
      </c>
      <c r="D170" s="54"/>
      <c r="E170" s="27"/>
      <c r="F170" s="27"/>
      <c r="G170" s="27"/>
      <c r="H170" s="98" t="s">
        <v>263</v>
      </c>
      <c r="I170" s="27"/>
      <c r="J170" s="98" t="s">
        <v>225</v>
      </c>
      <c r="K170" s="27"/>
      <c r="L170" s="27"/>
      <c r="M170" s="27"/>
      <c r="N170" s="27"/>
      <c r="O170" s="27"/>
      <c r="P170" s="98" t="s">
        <v>236</v>
      </c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44"/>
      <c r="AN170" s="44"/>
      <c r="AO170" s="44"/>
      <c r="AP170" s="44"/>
      <c r="AQ170" s="7">
        <f t="shared" si="38"/>
        <v>0</v>
      </c>
      <c r="AR170" s="3">
        <f t="shared" si="41"/>
        <v>102</v>
      </c>
      <c r="AS170" s="8">
        <f t="shared" si="40"/>
        <v>0</v>
      </c>
    </row>
    <row r="171" spans="1:45" ht="12.75" customHeight="1" x14ac:dyDescent="0.2">
      <c r="A171" s="170"/>
      <c r="B171" s="105"/>
      <c r="C171" s="53" t="s">
        <v>103</v>
      </c>
      <c r="D171" s="54"/>
      <c r="E171" s="27"/>
      <c r="F171" s="27"/>
      <c r="G171" s="27"/>
      <c r="H171" s="27"/>
      <c r="I171" s="27"/>
      <c r="J171" s="98" t="s">
        <v>225</v>
      </c>
      <c r="K171" s="27"/>
      <c r="L171" s="27"/>
      <c r="M171" s="27"/>
      <c r="N171" s="27"/>
      <c r="O171" s="27"/>
      <c r="P171" s="98" t="s">
        <v>236</v>
      </c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44"/>
      <c r="AJ171" s="44"/>
      <c r="AK171" s="27"/>
      <c r="AL171" s="27"/>
      <c r="AM171" s="44"/>
      <c r="AN171" s="44"/>
      <c r="AO171" s="44"/>
      <c r="AP171" s="44"/>
      <c r="AQ171" s="7">
        <f t="shared" si="38"/>
        <v>0</v>
      </c>
      <c r="AR171" s="3">
        <f t="shared" si="41"/>
        <v>102</v>
      </c>
      <c r="AS171" s="8">
        <f t="shared" si="40"/>
        <v>0</v>
      </c>
    </row>
    <row r="172" spans="1:45" x14ac:dyDescent="0.2">
      <c r="A172" s="170"/>
      <c r="B172" s="106"/>
      <c r="C172" s="53" t="s">
        <v>104</v>
      </c>
      <c r="D172" s="54"/>
      <c r="E172" s="27"/>
      <c r="F172" s="27"/>
      <c r="G172" s="27"/>
      <c r="H172" s="98" t="s">
        <v>263</v>
      </c>
      <c r="I172" s="27"/>
      <c r="J172" s="27"/>
      <c r="K172" s="27"/>
      <c r="L172" s="27"/>
      <c r="M172" s="27"/>
      <c r="N172" s="27"/>
      <c r="O172" s="27"/>
      <c r="P172" s="98" t="s">
        <v>236</v>
      </c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44"/>
      <c r="AJ172" s="44"/>
      <c r="AK172" s="27"/>
      <c r="AL172" s="27"/>
      <c r="AM172" s="44"/>
      <c r="AN172" s="44"/>
      <c r="AO172" s="44"/>
      <c r="AP172" s="44"/>
      <c r="AQ172" s="7">
        <f t="shared" si="38"/>
        <v>0</v>
      </c>
      <c r="AR172" s="3">
        <f t="shared" si="41"/>
        <v>102</v>
      </c>
      <c r="AS172" s="8">
        <f t="shared" si="40"/>
        <v>0</v>
      </c>
    </row>
    <row r="173" spans="1:45" ht="12.75" customHeight="1" x14ac:dyDescent="0.2">
      <c r="A173" s="170"/>
      <c r="B173" s="104" t="s">
        <v>11</v>
      </c>
      <c r="C173" s="53" t="s">
        <v>102</v>
      </c>
      <c r="D173" s="54"/>
      <c r="E173" s="27"/>
      <c r="F173" s="27"/>
      <c r="G173" s="27"/>
      <c r="H173" s="27"/>
      <c r="I173" s="27"/>
      <c r="J173" s="27"/>
      <c r="K173" s="98" t="s">
        <v>233</v>
      </c>
      <c r="L173" s="27"/>
      <c r="M173" s="27"/>
      <c r="N173" s="27"/>
      <c r="O173" s="27"/>
      <c r="P173" s="27"/>
      <c r="Q173" s="27"/>
      <c r="R173" s="98" t="s">
        <v>192</v>
      </c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44"/>
      <c r="AJ173" s="44"/>
      <c r="AK173" s="27"/>
      <c r="AL173" s="27"/>
      <c r="AM173" s="44"/>
      <c r="AN173" s="44"/>
      <c r="AO173" s="44"/>
      <c r="AP173" s="44"/>
      <c r="AQ173" s="7">
        <f t="shared" si="38"/>
        <v>0</v>
      </c>
      <c r="AR173" s="3">
        <f>34*5</f>
        <v>170</v>
      </c>
      <c r="AS173" s="8">
        <f t="shared" si="40"/>
        <v>0</v>
      </c>
    </row>
    <row r="174" spans="1:45" ht="12.75" customHeight="1" x14ac:dyDescent="0.2">
      <c r="A174" s="170"/>
      <c r="B174" s="105"/>
      <c r="C174" s="53" t="s">
        <v>103</v>
      </c>
      <c r="D174" s="54"/>
      <c r="E174" s="27"/>
      <c r="F174" s="27"/>
      <c r="G174" s="27"/>
      <c r="H174" s="27"/>
      <c r="I174" s="27"/>
      <c r="J174" s="27"/>
      <c r="K174" s="98" t="s">
        <v>233</v>
      </c>
      <c r="L174" s="27"/>
      <c r="M174" s="27"/>
      <c r="N174" s="27"/>
      <c r="O174" s="27"/>
      <c r="P174" s="27"/>
      <c r="Q174" s="27"/>
      <c r="R174" s="98" t="s">
        <v>192</v>
      </c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44"/>
      <c r="AJ174" s="44"/>
      <c r="AK174" s="27"/>
      <c r="AL174" s="27"/>
      <c r="AM174" s="44"/>
      <c r="AN174" s="44"/>
      <c r="AO174" s="44"/>
      <c r="AP174" s="44"/>
      <c r="AQ174" s="7">
        <f t="shared" si="38"/>
        <v>0</v>
      </c>
      <c r="AR174" s="3">
        <f t="shared" ref="AR174:AR175" si="42">34*5</f>
        <v>170</v>
      </c>
      <c r="AS174" s="8">
        <f t="shared" si="40"/>
        <v>0</v>
      </c>
    </row>
    <row r="175" spans="1:45" s="45" customFormat="1" ht="12.75" customHeight="1" x14ac:dyDescent="0.2">
      <c r="A175" s="170"/>
      <c r="B175" s="106"/>
      <c r="C175" s="27" t="s">
        <v>104</v>
      </c>
      <c r="D175" s="46"/>
      <c r="E175" s="27"/>
      <c r="F175" s="27"/>
      <c r="G175" s="27"/>
      <c r="H175" s="27"/>
      <c r="I175" s="27"/>
      <c r="J175" s="27"/>
      <c r="K175" s="98" t="s">
        <v>233</v>
      </c>
      <c r="L175" s="27"/>
      <c r="M175" s="27"/>
      <c r="N175" s="27"/>
      <c r="O175" s="27"/>
      <c r="P175" s="27"/>
      <c r="Q175" s="27"/>
      <c r="R175" s="98" t="s">
        <v>192</v>
      </c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44"/>
      <c r="AJ175" s="44"/>
      <c r="AK175" s="27"/>
      <c r="AL175" s="27"/>
      <c r="AM175" s="44"/>
      <c r="AN175" s="44"/>
      <c r="AO175" s="44"/>
      <c r="AP175" s="44"/>
      <c r="AQ175" s="44">
        <f t="shared" si="38"/>
        <v>0</v>
      </c>
      <c r="AR175" s="43">
        <f t="shared" si="42"/>
        <v>170</v>
      </c>
      <c r="AS175" s="99">
        <f t="shared" si="40"/>
        <v>0</v>
      </c>
    </row>
    <row r="176" spans="1:45" x14ac:dyDescent="0.2">
      <c r="A176" s="170"/>
      <c r="B176" s="104" t="s">
        <v>28</v>
      </c>
      <c r="C176" s="53" t="s">
        <v>102</v>
      </c>
      <c r="D176" s="54"/>
      <c r="E176" s="27"/>
      <c r="F176" s="27"/>
      <c r="G176" s="98" t="s">
        <v>196</v>
      </c>
      <c r="H176" s="27"/>
      <c r="I176" s="27"/>
      <c r="J176" s="98" t="s">
        <v>197</v>
      </c>
      <c r="K176" s="27"/>
      <c r="L176" s="27"/>
      <c r="M176" s="27"/>
      <c r="N176" s="27"/>
      <c r="O176" s="27"/>
      <c r="P176" s="27"/>
      <c r="Q176" s="27"/>
      <c r="R176" s="98" t="s">
        <v>198</v>
      </c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44"/>
      <c r="AJ176" s="44"/>
      <c r="AK176" s="27"/>
      <c r="AL176" s="27"/>
      <c r="AM176" s="44"/>
      <c r="AN176" s="44"/>
      <c r="AO176" s="44"/>
      <c r="AP176" s="44"/>
      <c r="AQ176" s="7">
        <f t="shared" si="38"/>
        <v>0</v>
      </c>
      <c r="AR176" s="3">
        <f>34*3</f>
        <v>102</v>
      </c>
      <c r="AS176" s="8">
        <f t="shared" si="40"/>
        <v>0</v>
      </c>
    </row>
    <row r="177" spans="1:45" x14ac:dyDescent="0.2">
      <c r="A177" s="170"/>
      <c r="B177" s="105"/>
      <c r="C177" s="53" t="s">
        <v>103</v>
      </c>
      <c r="D177" s="54"/>
      <c r="E177" s="27"/>
      <c r="F177" s="27"/>
      <c r="G177" s="98" t="s">
        <v>196</v>
      </c>
      <c r="H177" s="27"/>
      <c r="I177" s="27"/>
      <c r="J177" s="98" t="s">
        <v>197</v>
      </c>
      <c r="K177" s="27"/>
      <c r="L177" s="27"/>
      <c r="M177" s="27"/>
      <c r="N177" s="27"/>
      <c r="O177" s="27"/>
      <c r="P177" s="27"/>
      <c r="Q177" s="27"/>
      <c r="R177" s="98" t="s">
        <v>198</v>
      </c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44"/>
      <c r="AJ177" s="44"/>
      <c r="AK177" s="27"/>
      <c r="AL177" s="27"/>
      <c r="AM177" s="44"/>
      <c r="AN177" s="44"/>
      <c r="AO177" s="44"/>
      <c r="AP177" s="44"/>
      <c r="AQ177" s="7">
        <f t="shared" si="38"/>
        <v>0</v>
      </c>
      <c r="AR177" s="3">
        <f t="shared" ref="AR177:AR178" si="43">34*3</f>
        <v>102</v>
      </c>
      <c r="AS177" s="8">
        <f t="shared" si="40"/>
        <v>0</v>
      </c>
    </row>
    <row r="178" spans="1:45" ht="12.75" customHeight="1" x14ac:dyDescent="0.2">
      <c r="A178" s="170"/>
      <c r="B178" s="106"/>
      <c r="C178" s="53" t="s">
        <v>104</v>
      </c>
      <c r="D178" s="54"/>
      <c r="E178" s="27"/>
      <c r="F178" s="27"/>
      <c r="G178" s="98" t="s">
        <v>196</v>
      </c>
      <c r="H178" s="27"/>
      <c r="I178" s="27"/>
      <c r="J178" s="98" t="s">
        <v>197</v>
      </c>
      <c r="K178" s="27"/>
      <c r="L178" s="27"/>
      <c r="M178" s="27"/>
      <c r="N178" s="27"/>
      <c r="O178" s="27"/>
      <c r="P178" s="27"/>
      <c r="Q178" s="27"/>
      <c r="R178" s="98" t="s">
        <v>198</v>
      </c>
      <c r="S178" s="27"/>
      <c r="T178" s="43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44"/>
      <c r="AJ178" s="44"/>
      <c r="AK178" s="27"/>
      <c r="AL178" s="27"/>
      <c r="AM178" s="44"/>
      <c r="AN178" s="44"/>
      <c r="AO178" s="44"/>
      <c r="AP178" s="44"/>
      <c r="AQ178" s="7">
        <f t="shared" si="38"/>
        <v>0</v>
      </c>
      <c r="AR178" s="3">
        <f t="shared" si="43"/>
        <v>102</v>
      </c>
      <c r="AS178" s="8">
        <f t="shared" si="40"/>
        <v>0</v>
      </c>
    </row>
    <row r="179" spans="1:45" ht="12.75" customHeight="1" x14ac:dyDescent="0.2">
      <c r="A179" s="170"/>
      <c r="B179" s="104" t="s">
        <v>30</v>
      </c>
      <c r="C179" s="53" t="s">
        <v>102</v>
      </c>
      <c r="D179" s="54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43"/>
      <c r="AH179" s="27"/>
      <c r="AI179" s="27"/>
      <c r="AJ179" s="44"/>
      <c r="AK179" s="27"/>
      <c r="AL179" s="27"/>
      <c r="AM179" s="44"/>
      <c r="AN179" s="44"/>
      <c r="AO179" s="44"/>
      <c r="AP179" s="44"/>
      <c r="AQ179" s="7">
        <f t="shared" si="38"/>
        <v>0</v>
      </c>
      <c r="AR179" s="3">
        <f>34*1</f>
        <v>34</v>
      </c>
      <c r="AS179" s="8">
        <f t="shared" si="40"/>
        <v>0</v>
      </c>
    </row>
    <row r="180" spans="1:45" ht="12.75" customHeight="1" x14ac:dyDescent="0.2">
      <c r="A180" s="170"/>
      <c r="B180" s="105"/>
      <c r="C180" s="53" t="s">
        <v>103</v>
      </c>
      <c r="D180" s="54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43"/>
      <c r="AK180" s="27"/>
      <c r="AL180" s="27"/>
      <c r="AM180" s="44"/>
      <c r="AN180" s="44"/>
      <c r="AO180" s="44"/>
      <c r="AP180" s="44"/>
      <c r="AQ180" s="7">
        <f t="shared" si="38"/>
        <v>0</v>
      </c>
      <c r="AR180" s="3">
        <f t="shared" ref="AR180:AR190" si="44">34*1</f>
        <v>34</v>
      </c>
      <c r="AS180" s="8">
        <f t="shared" si="40"/>
        <v>0</v>
      </c>
    </row>
    <row r="181" spans="1:45" ht="12.75" customHeight="1" x14ac:dyDescent="0.2">
      <c r="A181" s="170"/>
      <c r="B181" s="106"/>
      <c r="C181" s="53" t="s">
        <v>104</v>
      </c>
      <c r="D181" s="54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44"/>
      <c r="AN181" s="44"/>
      <c r="AO181" s="44"/>
      <c r="AP181" s="44"/>
      <c r="AQ181" s="7">
        <f t="shared" si="38"/>
        <v>0</v>
      </c>
      <c r="AR181" s="3">
        <f t="shared" si="44"/>
        <v>34</v>
      </c>
      <c r="AS181" s="8">
        <f t="shared" si="40"/>
        <v>0</v>
      </c>
    </row>
    <row r="182" spans="1:45" ht="12.75" customHeight="1" x14ac:dyDescent="0.2">
      <c r="A182" s="170"/>
      <c r="B182" s="104" t="s">
        <v>29</v>
      </c>
      <c r="C182" s="53" t="s">
        <v>102</v>
      </c>
      <c r="D182" s="54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98" t="s">
        <v>194</v>
      </c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43"/>
      <c r="AJ182" s="27"/>
      <c r="AK182" s="27"/>
      <c r="AL182" s="27"/>
      <c r="AM182" s="44"/>
      <c r="AN182" s="44"/>
      <c r="AO182" s="44"/>
      <c r="AP182" s="44"/>
      <c r="AQ182" s="7">
        <f t="shared" si="38"/>
        <v>0</v>
      </c>
      <c r="AR182" s="3">
        <f t="shared" si="44"/>
        <v>34</v>
      </c>
      <c r="AS182" s="8">
        <f t="shared" si="40"/>
        <v>0</v>
      </c>
    </row>
    <row r="183" spans="1:45" ht="12.75" customHeight="1" x14ac:dyDescent="0.2">
      <c r="A183" s="170"/>
      <c r="B183" s="105"/>
      <c r="C183" s="53" t="s">
        <v>103</v>
      </c>
      <c r="D183" s="54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98" t="s">
        <v>194</v>
      </c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43"/>
      <c r="AG183" s="43"/>
      <c r="AH183" s="27"/>
      <c r="AI183" s="27"/>
      <c r="AJ183" s="44"/>
      <c r="AK183" s="43"/>
      <c r="AL183" s="27"/>
      <c r="AM183" s="44"/>
      <c r="AN183" s="44"/>
      <c r="AO183" s="44"/>
      <c r="AP183" s="44"/>
      <c r="AQ183" s="7">
        <f t="shared" si="38"/>
        <v>0</v>
      </c>
      <c r="AR183" s="3">
        <f t="shared" si="44"/>
        <v>34</v>
      </c>
      <c r="AS183" s="8">
        <f t="shared" si="40"/>
        <v>0</v>
      </c>
    </row>
    <row r="184" spans="1:45" ht="12.75" customHeight="1" x14ac:dyDescent="0.2">
      <c r="A184" s="170"/>
      <c r="B184" s="106"/>
      <c r="C184" s="53" t="s">
        <v>104</v>
      </c>
      <c r="D184" s="54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98" t="s">
        <v>194</v>
      </c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43"/>
      <c r="AI184" s="43"/>
      <c r="AJ184" s="44"/>
      <c r="AK184" s="27"/>
      <c r="AL184" s="27"/>
      <c r="AM184" s="44"/>
      <c r="AN184" s="44"/>
      <c r="AO184" s="44"/>
      <c r="AP184" s="44"/>
      <c r="AQ184" s="7">
        <f t="shared" si="38"/>
        <v>0</v>
      </c>
      <c r="AR184" s="3">
        <f t="shared" si="44"/>
        <v>34</v>
      </c>
      <c r="AS184" s="8">
        <f t="shared" si="40"/>
        <v>0</v>
      </c>
    </row>
    <row r="185" spans="1:45" ht="12.75" customHeight="1" x14ac:dyDescent="0.2">
      <c r="A185" s="170"/>
      <c r="B185" s="107" t="s">
        <v>52</v>
      </c>
      <c r="C185" s="53" t="s">
        <v>102</v>
      </c>
      <c r="D185" s="54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43"/>
      <c r="AI185" s="43"/>
      <c r="AJ185" s="44"/>
      <c r="AK185" s="27"/>
      <c r="AL185" s="27"/>
      <c r="AM185" s="44"/>
      <c r="AN185" s="44"/>
      <c r="AO185" s="44"/>
      <c r="AP185" s="44"/>
      <c r="AQ185" s="7">
        <f t="shared" si="38"/>
        <v>0</v>
      </c>
      <c r="AR185" s="3">
        <f t="shared" si="44"/>
        <v>34</v>
      </c>
      <c r="AS185" s="8">
        <f t="shared" si="40"/>
        <v>0</v>
      </c>
    </row>
    <row r="186" spans="1:45" ht="12.75" customHeight="1" x14ac:dyDescent="0.2">
      <c r="A186" s="170"/>
      <c r="B186" s="107"/>
      <c r="C186" s="53" t="s">
        <v>103</v>
      </c>
      <c r="D186" s="54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43"/>
      <c r="AI186" s="43"/>
      <c r="AJ186" s="44"/>
      <c r="AK186" s="27"/>
      <c r="AL186" s="27"/>
      <c r="AM186" s="44"/>
      <c r="AN186" s="44"/>
      <c r="AO186" s="44"/>
      <c r="AP186" s="44"/>
      <c r="AQ186" s="7">
        <f t="shared" si="38"/>
        <v>0</v>
      </c>
      <c r="AR186" s="3">
        <f t="shared" si="44"/>
        <v>34</v>
      </c>
      <c r="AS186" s="8">
        <f t="shared" si="40"/>
        <v>0</v>
      </c>
    </row>
    <row r="187" spans="1:45" ht="12.75" customHeight="1" x14ac:dyDescent="0.2">
      <c r="A187" s="170"/>
      <c r="B187" s="107"/>
      <c r="C187" s="53" t="s">
        <v>104</v>
      </c>
      <c r="D187" s="54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43"/>
      <c r="AI187" s="43"/>
      <c r="AJ187" s="44"/>
      <c r="AK187" s="27"/>
      <c r="AL187" s="27"/>
      <c r="AM187" s="44"/>
      <c r="AN187" s="44"/>
      <c r="AO187" s="44"/>
      <c r="AP187" s="44"/>
      <c r="AQ187" s="7">
        <f t="shared" si="38"/>
        <v>0</v>
      </c>
      <c r="AR187" s="3">
        <f t="shared" si="44"/>
        <v>34</v>
      </c>
      <c r="AS187" s="8">
        <f t="shared" si="40"/>
        <v>0</v>
      </c>
    </row>
    <row r="188" spans="1:45" ht="12.75" customHeight="1" x14ac:dyDescent="0.2">
      <c r="A188" s="170"/>
      <c r="B188" s="107" t="s">
        <v>53</v>
      </c>
      <c r="C188" s="53" t="s">
        <v>102</v>
      </c>
      <c r="D188" s="54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43"/>
      <c r="AI188" s="43"/>
      <c r="AJ188" s="44"/>
      <c r="AK188" s="27"/>
      <c r="AL188" s="27"/>
      <c r="AM188" s="44"/>
      <c r="AN188" s="44"/>
      <c r="AO188" s="44"/>
      <c r="AP188" s="44"/>
      <c r="AQ188" s="7">
        <f t="shared" si="38"/>
        <v>0</v>
      </c>
      <c r="AR188" s="3">
        <f t="shared" si="44"/>
        <v>34</v>
      </c>
      <c r="AS188" s="8">
        <f t="shared" si="40"/>
        <v>0</v>
      </c>
    </row>
    <row r="189" spans="1:45" ht="12.75" customHeight="1" x14ac:dyDescent="0.2">
      <c r="A189" s="170"/>
      <c r="B189" s="107"/>
      <c r="C189" s="53" t="s">
        <v>103</v>
      </c>
      <c r="D189" s="54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43"/>
      <c r="AI189" s="43"/>
      <c r="AJ189" s="44"/>
      <c r="AK189" s="27"/>
      <c r="AL189" s="27"/>
      <c r="AM189" s="44"/>
      <c r="AN189" s="44"/>
      <c r="AO189" s="44"/>
      <c r="AP189" s="44"/>
      <c r="AQ189" s="7">
        <f t="shared" si="38"/>
        <v>0</v>
      </c>
      <c r="AR189" s="3">
        <f t="shared" si="44"/>
        <v>34</v>
      </c>
      <c r="AS189" s="8">
        <f t="shared" si="40"/>
        <v>0</v>
      </c>
    </row>
    <row r="190" spans="1:45" ht="12.75" customHeight="1" x14ac:dyDescent="0.2">
      <c r="A190" s="170"/>
      <c r="B190" s="107"/>
      <c r="C190" s="53" t="s">
        <v>104</v>
      </c>
      <c r="D190" s="54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43"/>
      <c r="AI190" s="43"/>
      <c r="AJ190" s="44"/>
      <c r="AK190" s="27"/>
      <c r="AL190" s="27"/>
      <c r="AM190" s="44"/>
      <c r="AN190" s="44"/>
      <c r="AO190" s="44"/>
      <c r="AP190" s="44"/>
      <c r="AQ190" s="7">
        <f t="shared" si="38"/>
        <v>0</v>
      </c>
      <c r="AR190" s="3">
        <f t="shared" si="44"/>
        <v>34</v>
      </c>
      <c r="AS190" s="8">
        <f t="shared" si="40"/>
        <v>0</v>
      </c>
    </row>
    <row r="191" spans="1:45" ht="12.75" customHeight="1" x14ac:dyDescent="0.2">
      <c r="A191" s="170"/>
      <c r="B191" s="107" t="s">
        <v>85</v>
      </c>
      <c r="C191" s="53" t="s">
        <v>102</v>
      </c>
      <c r="D191" s="54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43"/>
      <c r="AI191" s="43"/>
      <c r="AJ191" s="44"/>
      <c r="AK191" s="27"/>
      <c r="AL191" s="27"/>
      <c r="AM191" s="44"/>
      <c r="AN191" s="44"/>
      <c r="AO191" s="44"/>
      <c r="AP191" s="44"/>
      <c r="AQ191" s="7">
        <f t="shared" si="38"/>
        <v>0</v>
      </c>
      <c r="AR191" s="3">
        <f>34*2</f>
        <v>68</v>
      </c>
      <c r="AS191" s="8">
        <f t="shared" si="40"/>
        <v>0</v>
      </c>
    </row>
    <row r="192" spans="1:45" ht="12.75" customHeight="1" x14ac:dyDescent="0.2">
      <c r="A192" s="170"/>
      <c r="B192" s="107"/>
      <c r="C192" s="53" t="s">
        <v>103</v>
      </c>
      <c r="D192" s="54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43"/>
      <c r="AI192" s="43"/>
      <c r="AJ192" s="44"/>
      <c r="AK192" s="27"/>
      <c r="AL192" s="27"/>
      <c r="AM192" s="44"/>
      <c r="AN192" s="44"/>
      <c r="AO192" s="44"/>
      <c r="AP192" s="44"/>
      <c r="AQ192" s="7">
        <f t="shared" si="38"/>
        <v>0</v>
      </c>
      <c r="AR192" s="3">
        <f t="shared" ref="AR192:AR196" si="45">34*2</f>
        <v>68</v>
      </c>
      <c r="AS192" s="8">
        <f t="shared" si="40"/>
        <v>0</v>
      </c>
    </row>
    <row r="193" spans="1:45" ht="12.75" customHeight="1" x14ac:dyDescent="0.2">
      <c r="A193" s="170"/>
      <c r="B193" s="107"/>
      <c r="C193" s="53" t="s">
        <v>104</v>
      </c>
      <c r="D193" s="54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43"/>
      <c r="AI193" s="43"/>
      <c r="AJ193" s="44"/>
      <c r="AK193" s="27"/>
      <c r="AL193" s="27"/>
      <c r="AM193" s="44"/>
      <c r="AN193" s="44"/>
      <c r="AO193" s="44"/>
      <c r="AP193" s="44"/>
      <c r="AQ193" s="7">
        <f t="shared" si="38"/>
        <v>0</v>
      </c>
      <c r="AR193" s="3">
        <f t="shared" si="45"/>
        <v>68</v>
      </c>
      <c r="AS193" s="8">
        <f t="shared" si="40"/>
        <v>0</v>
      </c>
    </row>
    <row r="194" spans="1:45" ht="12.75" customHeight="1" x14ac:dyDescent="0.2">
      <c r="A194" s="170"/>
      <c r="B194" s="107" t="s">
        <v>74</v>
      </c>
      <c r="C194" s="53" t="s">
        <v>102</v>
      </c>
      <c r="D194" s="54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43"/>
      <c r="AI194" s="43"/>
      <c r="AJ194" s="44"/>
      <c r="AK194" s="27"/>
      <c r="AL194" s="27"/>
      <c r="AM194" s="44"/>
      <c r="AN194" s="44"/>
      <c r="AO194" s="44"/>
      <c r="AP194" s="44"/>
      <c r="AQ194" s="7">
        <f t="shared" si="38"/>
        <v>0</v>
      </c>
      <c r="AR194" s="3">
        <f t="shared" si="45"/>
        <v>68</v>
      </c>
      <c r="AS194" s="8">
        <f t="shared" si="40"/>
        <v>0</v>
      </c>
    </row>
    <row r="195" spans="1:45" ht="12.75" customHeight="1" x14ac:dyDescent="0.2">
      <c r="A195" s="170"/>
      <c r="B195" s="107"/>
      <c r="C195" s="53" t="s">
        <v>103</v>
      </c>
      <c r="D195" s="54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43"/>
      <c r="AI195" s="43"/>
      <c r="AJ195" s="44"/>
      <c r="AK195" s="27"/>
      <c r="AL195" s="27"/>
      <c r="AM195" s="44"/>
      <c r="AN195" s="44"/>
      <c r="AO195" s="44"/>
      <c r="AP195" s="44"/>
      <c r="AQ195" s="7">
        <f t="shared" si="38"/>
        <v>0</v>
      </c>
      <c r="AR195" s="3">
        <f t="shared" si="45"/>
        <v>68</v>
      </c>
      <c r="AS195" s="8">
        <f t="shared" si="40"/>
        <v>0</v>
      </c>
    </row>
    <row r="196" spans="1:45" ht="12.75" customHeight="1" x14ac:dyDescent="0.2">
      <c r="A196" s="170"/>
      <c r="B196" s="107"/>
      <c r="C196" s="53" t="s">
        <v>104</v>
      </c>
      <c r="D196" s="54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43"/>
      <c r="AI196" s="43"/>
      <c r="AJ196" s="44"/>
      <c r="AK196" s="27"/>
      <c r="AL196" s="27"/>
      <c r="AM196" s="44"/>
      <c r="AN196" s="44"/>
      <c r="AO196" s="44"/>
      <c r="AP196" s="44"/>
      <c r="AQ196" s="7">
        <f t="shared" si="38"/>
        <v>0</v>
      </c>
      <c r="AR196" s="3">
        <f t="shared" si="45"/>
        <v>68</v>
      </c>
      <c r="AS196" s="8">
        <f t="shared" si="40"/>
        <v>0</v>
      </c>
    </row>
    <row r="197" spans="1:45" ht="27" customHeight="1" x14ac:dyDescent="0.2">
      <c r="A197" s="69"/>
      <c r="B197" s="70"/>
      <c r="C197" s="70"/>
      <c r="D197" s="70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9"/>
      <c r="AN197" s="69"/>
      <c r="AO197" s="69"/>
      <c r="AP197" s="69"/>
      <c r="AQ197" s="69"/>
      <c r="AR197" s="69"/>
      <c r="AS197" s="69"/>
    </row>
    <row r="198" spans="1:45" s="2" customFormat="1" ht="81.75" customHeight="1" x14ac:dyDescent="0.2">
      <c r="A198" s="144" t="s">
        <v>33</v>
      </c>
      <c r="B198" s="144"/>
      <c r="C198" s="144"/>
      <c r="D198" s="144"/>
      <c r="E198" s="108" t="s">
        <v>138</v>
      </c>
      <c r="F198" s="108"/>
      <c r="G198" s="108"/>
      <c r="H198" s="108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108"/>
      <c r="W198" s="108"/>
      <c r="X198" s="108"/>
      <c r="Y198" s="108"/>
      <c r="Z198" s="108"/>
      <c r="AA198" s="108"/>
      <c r="AB198" s="108"/>
      <c r="AC198" s="108"/>
      <c r="AD198" s="108"/>
      <c r="AE198" s="108"/>
      <c r="AF198" s="108"/>
      <c r="AG198" s="108"/>
      <c r="AH198" s="108"/>
      <c r="AI198" s="108"/>
      <c r="AJ198" s="108"/>
      <c r="AK198" s="108"/>
      <c r="AL198" s="108"/>
      <c r="AM198" s="108"/>
      <c r="AN198" s="108"/>
      <c r="AO198" s="108"/>
      <c r="AP198" s="108"/>
      <c r="AQ198" s="110" t="s">
        <v>20</v>
      </c>
      <c r="AR198" s="142" t="s">
        <v>22</v>
      </c>
      <c r="AS198" s="143" t="s">
        <v>21</v>
      </c>
    </row>
    <row r="199" spans="1:45" s="2" customFormat="1" ht="21.75" customHeight="1" x14ac:dyDescent="0.2">
      <c r="A199" s="107" t="s">
        <v>0</v>
      </c>
      <c r="B199" s="107"/>
      <c r="C199" s="107"/>
      <c r="D199" s="23" t="s">
        <v>18</v>
      </c>
      <c r="E199" s="107" t="s">
        <v>1</v>
      </c>
      <c r="F199" s="107"/>
      <c r="G199" s="107"/>
      <c r="H199" s="107"/>
      <c r="I199" s="107" t="s">
        <v>2</v>
      </c>
      <c r="J199" s="107"/>
      <c r="K199" s="107"/>
      <c r="L199" s="107"/>
      <c r="M199" s="107" t="s">
        <v>3</v>
      </c>
      <c r="N199" s="107"/>
      <c r="O199" s="107"/>
      <c r="P199" s="107"/>
      <c r="Q199" s="107" t="s">
        <v>4</v>
      </c>
      <c r="R199" s="107"/>
      <c r="S199" s="107"/>
      <c r="T199" s="107"/>
      <c r="U199" s="107" t="s">
        <v>5</v>
      </c>
      <c r="V199" s="107"/>
      <c r="W199" s="107"/>
      <c r="X199" s="107" t="s">
        <v>6</v>
      </c>
      <c r="Y199" s="107"/>
      <c r="Z199" s="107"/>
      <c r="AA199" s="107"/>
      <c r="AB199" s="107" t="s">
        <v>7</v>
      </c>
      <c r="AC199" s="107"/>
      <c r="AD199" s="107"/>
      <c r="AE199" s="107" t="s">
        <v>8</v>
      </c>
      <c r="AF199" s="107"/>
      <c r="AG199" s="107"/>
      <c r="AH199" s="107"/>
      <c r="AI199" s="107"/>
      <c r="AJ199" s="107" t="s">
        <v>9</v>
      </c>
      <c r="AK199" s="107"/>
      <c r="AL199" s="107"/>
      <c r="AM199" s="107" t="s">
        <v>10</v>
      </c>
      <c r="AN199" s="107"/>
      <c r="AO199" s="107"/>
      <c r="AP199" s="107"/>
      <c r="AQ199" s="110"/>
      <c r="AR199" s="142"/>
      <c r="AS199" s="143"/>
    </row>
    <row r="200" spans="1:45" s="6" customFormat="1" ht="11.25" customHeight="1" x14ac:dyDescent="0.2">
      <c r="A200" s="107"/>
      <c r="B200" s="107"/>
      <c r="C200" s="107"/>
      <c r="D200" s="23" t="s">
        <v>19</v>
      </c>
      <c r="E200" s="5">
        <v>1</v>
      </c>
      <c r="F200" s="5">
        <v>2</v>
      </c>
      <c r="G200" s="5">
        <v>3</v>
      </c>
      <c r="H200" s="5">
        <v>4</v>
      </c>
      <c r="I200" s="5">
        <v>5</v>
      </c>
      <c r="J200" s="5">
        <v>6</v>
      </c>
      <c r="K200" s="5">
        <v>7</v>
      </c>
      <c r="L200" s="5">
        <v>8</v>
      </c>
      <c r="M200" s="5">
        <v>9</v>
      </c>
      <c r="N200" s="5">
        <v>10</v>
      </c>
      <c r="O200" s="5">
        <v>11</v>
      </c>
      <c r="P200" s="5">
        <v>12</v>
      </c>
      <c r="Q200" s="5">
        <v>13</v>
      </c>
      <c r="R200" s="5">
        <v>14</v>
      </c>
      <c r="S200" s="5">
        <v>15</v>
      </c>
      <c r="T200" s="5">
        <v>16</v>
      </c>
      <c r="U200" s="5">
        <v>17</v>
      </c>
      <c r="V200" s="5">
        <v>18</v>
      </c>
      <c r="W200" s="5">
        <v>19</v>
      </c>
      <c r="X200" s="5">
        <v>20</v>
      </c>
      <c r="Y200" s="5">
        <v>21</v>
      </c>
      <c r="Z200" s="5">
        <v>22</v>
      </c>
      <c r="AA200" s="5">
        <v>23</v>
      </c>
      <c r="AB200" s="5">
        <v>24</v>
      </c>
      <c r="AC200" s="5">
        <v>25</v>
      </c>
      <c r="AD200" s="5">
        <v>26</v>
      </c>
      <c r="AE200" s="5">
        <v>27</v>
      </c>
      <c r="AF200" s="5">
        <v>28</v>
      </c>
      <c r="AG200" s="5">
        <v>29</v>
      </c>
      <c r="AH200" s="5">
        <v>30</v>
      </c>
      <c r="AI200" s="5">
        <v>31</v>
      </c>
      <c r="AJ200" s="5">
        <v>32</v>
      </c>
      <c r="AK200" s="5">
        <v>33</v>
      </c>
      <c r="AL200" s="5">
        <v>34</v>
      </c>
      <c r="AM200" s="5">
        <v>35</v>
      </c>
      <c r="AN200" s="5">
        <v>36</v>
      </c>
      <c r="AO200" s="5">
        <v>37</v>
      </c>
      <c r="AP200" s="5">
        <v>38</v>
      </c>
      <c r="AQ200" s="110"/>
      <c r="AR200" s="142"/>
      <c r="AS200" s="143"/>
    </row>
    <row r="201" spans="1:45" ht="12.75" customHeight="1" x14ac:dyDescent="0.2">
      <c r="A201" s="141" t="s">
        <v>25</v>
      </c>
      <c r="B201" s="104" t="s">
        <v>13</v>
      </c>
      <c r="C201" s="53" t="s">
        <v>105</v>
      </c>
      <c r="D201" s="54"/>
      <c r="E201" s="27"/>
      <c r="F201" s="98" t="s">
        <v>210</v>
      </c>
      <c r="G201" s="27"/>
      <c r="H201" s="27"/>
      <c r="I201" s="98" t="s">
        <v>211</v>
      </c>
      <c r="J201" s="27"/>
      <c r="K201" s="27"/>
      <c r="L201" s="27"/>
      <c r="M201" s="27"/>
      <c r="N201" s="27"/>
      <c r="O201" s="27"/>
      <c r="P201" s="98" t="s">
        <v>212</v>
      </c>
      <c r="Q201" s="98" t="s">
        <v>213</v>
      </c>
      <c r="R201" s="27"/>
      <c r="S201" s="27"/>
      <c r="T201" s="98" t="s">
        <v>214</v>
      </c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44"/>
      <c r="AN201" s="44"/>
      <c r="AO201" s="44"/>
      <c r="AP201" s="44"/>
      <c r="AQ201" s="7">
        <f t="shared" ref="AQ201:AQ260" si="46">SUM(E201:AP201)</f>
        <v>0</v>
      </c>
      <c r="AR201" s="3">
        <f>34*4</f>
        <v>136</v>
      </c>
      <c r="AS201" s="8">
        <f t="shared" ref="AS201:AS260" si="47">AQ201/AR201</f>
        <v>0</v>
      </c>
    </row>
    <row r="202" spans="1:45" x14ac:dyDescent="0.2">
      <c r="A202" s="141"/>
      <c r="B202" s="105"/>
      <c r="C202" s="53" t="s">
        <v>106</v>
      </c>
      <c r="D202" s="54"/>
      <c r="E202" s="27"/>
      <c r="F202" s="27"/>
      <c r="G202" s="98" t="s">
        <v>289</v>
      </c>
      <c r="H202" s="27"/>
      <c r="I202" s="27"/>
      <c r="J202" s="27"/>
      <c r="K202" s="98" t="s">
        <v>290</v>
      </c>
      <c r="L202" s="27"/>
      <c r="M202" s="27"/>
      <c r="N202" s="27"/>
      <c r="O202" s="27"/>
      <c r="P202" s="98" t="s">
        <v>212</v>
      </c>
      <c r="Q202" s="98" t="s">
        <v>213</v>
      </c>
      <c r="R202" s="27"/>
      <c r="S202" s="27"/>
      <c r="T202" s="98" t="s">
        <v>291</v>
      </c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44"/>
      <c r="AN202" s="44"/>
      <c r="AO202" s="44"/>
      <c r="AP202" s="44"/>
      <c r="AQ202" s="7">
        <f t="shared" si="46"/>
        <v>0</v>
      </c>
      <c r="AR202" s="3">
        <f t="shared" ref="AR202:AR204" si="48">34*4</f>
        <v>136</v>
      </c>
      <c r="AS202" s="8">
        <f t="shared" si="47"/>
        <v>0</v>
      </c>
    </row>
    <row r="203" spans="1:45" x14ac:dyDescent="0.2">
      <c r="A203" s="141"/>
      <c r="B203" s="105"/>
      <c r="C203" s="95" t="s">
        <v>107</v>
      </c>
      <c r="D203" s="54"/>
      <c r="E203" s="27"/>
      <c r="F203" s="98" t="s">
        <v>286</v>
      </c>
      <c r="G203" s="27"/>
      <c r="H203" s="98" t="s">
        <v>287</v>
      </c>
      <c r="I203" s="27"/>
      <c r="J203" s="27"/>
      <c r="K203" s="98" t="s">
        <v>288</v>
      </c>
      <c r="L203" s="27"/>
      <c r="M203" s="27"/>
      <c r="N203" s="27"/>
      <c r="O203" s="27"/>
      <c r="P203" s="98" t="s">
        <v>293</v>
      </c>
      <c r="Q203" s="98" t="s">
        <v>292</v>
      </c>
      <c r="R203" s="27"/>
      <c r="S203" s="27"/>
      <c r="T203" s="98" t="s">
        <v>224</v>
      </c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44"/>
      <c r="AN203" s="44"/>
      <c r="AO203" s="44"/>
      <c r="AP203" s="44"/>
      <c r="AQ203" s="7"/>
      <c r="AR203" s="3"/>
      <c r="AS203" s="8"/>
    </row>
    <row r="204" spans="1:45" ht="12.75" customHeight="1" x14ac:dyDescent="0.2">
      <c r="A204" s="141"/>
      <c r="B204" s="106"/>
      <c r="C204" s="53" t="s">
        <v>203</v>
      </c>
      <c r="D204" s="54"/>
      <c r="E204" s="27"/>
      <c r="F204" s="98" t="s">
        <v>210</v>
      </c>
      <c r="G204" s="27"/>
      <c r="H204" s="27"/>
      <c r="I204" s="98" t="s">
        <v>211</v>
      </c>
      <c r="J204" s="27"/>
      <c r="K204" s="27"/>
      <c r="L204" s="27"/>
      <c r="M204" s="27"/>
      <c r="N204" s="27"/>
      <c r="O204" s="27"/>
      <c r="P204" s="98" t="s">
        <v>212</v>
      </c>
      <c r="Q204" s="98" t="s">
        <v>213</v>
      </c>
      <c r="R204" s="27"/>
      <c r="S204" s="27"/>
      <c r="T204" s="98" t="s">
        <v>214</v>
      </c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44"/>
      <c r="AN204" s="44"/>
      <c r="AO204" s="44"/>
      <c r="AP204" s="44"/>
      <c r="AQ204" s="7">
        <f t="shared" si="46"/>
        <v>0</v>
      </c>
      <c r="AR204" s="3">
        <f t="shared" si="48"/>
        <v>136</v>
      </c>
      <c r="AS204" s="8">
        <f t="shared" si="47"/>
        <v>0</v>
      </c>
    </row>
    <row r="205" spans="1:45" ht="12.75" customHeight="1" x14ac:dyDescent="0.2">
      <c r="A205" s="141"/>
      <c r="B205" s="104" t="s">
        <v>27</v>
      </c>
      <c r="C205" s="53" t="s">
        <v>105</v>
      </c>
      <c r="D205" s="54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44"/>
      <c r="AN205" s="44"/>
      <c r="AO205" s="44"/>
      <c r="AP205" s="44"/>
      <c r="AQ205" s="7">
        <f t="shared" si="46"/>
        <v>0</v>
      </c>
      <c r="AR205" s="3">
        <f>34*2</f>
        <v>68</v>
      </c>
      <c r="AS205" s="8">
        <f t="shared" si="47"/>
        <v>0</v>
      </c>
    </row>
    <row r="206" spans="1:45" ht="12.75" customHeight="1" x14ac:dyDescent="0.2">
      <c r="A206" s="141"/>
      <c r="B206" s="105"/>
      <c r="C206" s="53" t="s">
        <v>106</v>
      </c>
      <c r="D206" s="52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44"/>
      <c r="AN206" s="44"/>
      <c r="AO206" s="44"/>
      <c r="AP206" s="44"/>
      <c r="AQ206" s="7">
        <f t="shared" si="46"/>
        <v>0</v>
      </c>
      <c r="AR206" s="3">
        <f t="shared" ref="AR206:AR208" si="49">34*2</f>
        <v>68</v>
      </c>
      <c r="AS206" s="8">
        <f t="shared" si="47"/>
        <v>0</v>
      </c>
    </row>
    <row r="207" spans="1:45" ht="12.75" customHeight="1" x14ac:dyDescent="0.2">
      <c r="A207" s="141"/>
      <c r="B207" s="105"/>
      <c r="C207" s="95" t="s">
        <v>107</v>
      </c>
      <c r="D207" s="59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44"/>
      <c r="AN207" s="44"/>
      <c r="AO207" s="44"/>
      <c r="AP207" s="44"/>
      <c r="AQ207" s="7"/>
      <c r="AR207" s="3"/>
      <c r="AS207" s="8"/>
    </row>
    <row r="208" spans="1:45" x14ac:dyDescent="0.2">
      <c r="A208" s="141"/>
      <c r="B208" s="106"/>
      <c r="C208" s="53" t="s">
        <v>204</v>
      </c>
      <c r="D208" s="54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44"/>
      <c r="AN208" s="44"/>
      <c r="AO208" s="44"/>
      <c r="AP208" s="44"/>
      <c r="AQ208" s="7">
        <f t="shared" si="46"/>
        <v>0</v>
      </c>
      <c r="AR208" s="3">
        <f t="shared" si="49"/>
        <v>68</v>
      </c>
      <c r="AS208" s="8">
        <f t="shared" si="47"/>
        <v>0</v>
      </c>
    </row>
    <row r="209" spans="1:45" x14ac:dyDescent="0.2">
      <c r="A209" s="141"/>
      <c r="B209" s="104" t="s">
        <v>12</v>
      </c>
      <c r="C209" s="53" t="s">
        <v>105</v>
      </c>
      <c r="D209" s="52"/>
      <c r="E209" s="27"/>
      <c r="F209" s="27"/>
      <c r="G209" s="27"/>
      <c r="H209" s="98" t="s">
        <v>208</v>
      </c>
      <c r="I209" s="27"/>
      <c r="J209" s="27"/>
      <c r="K209" s="27"/>
      <c r="L209" s="27"/>
      <c r="M209" s="27"/>
      <c r="N209" s="98" t="s">
        <v>266</v>
      </c>
      <c r="O209" s="27"/>
      <c r="P209" s="27"/>
      <c r="Q209" s="27"/>
      <c r="R209" s="27"/>
      <c r="S209" s="98" t="s">
        <v>198</v>
      </c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44"/>
      <c r="AN209" s="44"/>
      <c r="AO209" s="44"/>
      <c r="AP209" s="44"/>
      <c r="AQ209" s="7">
        <f t="shared" si="46"/>
        <v>0</v>
      </c>
      <c r="AR209" s="3">
        <f>34*3</f>
        <v>102</v>
      </c>
      <c r="AS209" s="8">
        <f t="shared" si="47"/>
        <v>0</v>
      </c>
    </row>
    <row r="210" spans="1:45" ht="12.75" customHeight="1" x14ac:dyDescent="0.2">
      <c r="A210" s="141"/>
      <c r="B210" s="105"/>
      <c r="C210" s="53" t="s">
        <v>106</v>
      </c>
      <c r="D210" s="54"/>
      <c r="E210" s="27"/>
      <c r="F210" s="27"/>
      <c r="G210" s="98" t="s">
        <v>279</v>
      </c>
      <c r="H210" s="27"/>
      <c r="I210" s="27"/>
      <c r="J210" s="27"/>
      <c r="K210" s="27"/>
      <c r="L210" s="27"/>
      <c r="M210" s="27"/>
      <c r="N210" s="98" t="s">
        <v>195</v>
      </c>
      <c r="O210" s="27"/>
      <c r="P210" s="27"/>
      <c r="Q210" s="27"/>
      <c r="R210" s="27"/>
      <c r="S210" s="98" t="s">
        <v>252</v>
      </c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44"/>
      <c r="AN210" s="44"/>
      <c r="AO210" s="44"/>
      <c r="AP210" s="44"/>
      <c r="AQ210" s="7">
        <f t="shared" si="46"/>
        <v>0</v>
      </c>
      <c r="AR210" s="3">
        <f t="shared" ref="AR210:AR216" si="50">34*3</f>
        <v>102</v>
      </c>
      <c r="AS210" s="8">
        <f t="shared" si="47"/>
        <v>0</v>
      </c>
    </row>
    <row r="211" spans="1:45" ht="12.75" customHeight="1" x14ac:dyDescent="0.2">
      <c r="A211" s="141"/>
      <c r="B211" s="105"/>
      <c r="C211" s="95" t="s">
        <v>107</v>
      </c>
      <c r="D211" s="54"/>
      <c r="E211" s="27"/>
      <c r="F211" s="27"/>
      <c r="G211" s="27"/>
      <c r="H211" s="98" t="s">
        <v>208</v>
      </c>
      <c r="I211" s="27"/>
      <c r="J211" s="27"/>
      <c r="K211" s="27"/>
      <c r="L211" s="27"/>
      <c r="M211" s="27"/>
      <c r="N211" s="98" t="s">
        <v>266</v>
      </c>
      <c r="O211" s="27"/>
      <c r="P211" s="27"/>
      <c r="Q211" s="27"/>
      <c r="R211" s="27"/>
      <c r="S211" s="98" t="s">
        <v>198</v>
      </c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44"/>
      <c r="AN211" s="44"/>
      <c r="AO211" s="44"/>
      <c r="AP211" s="44"/>
      <c r="AQ211" s="7"/>
      <c r="AR211" s="3"/>
      <c r="AS211" s="8"/>
    </row>
    <row r="212" spans="1:45" ht="12.75" customHeight="1" x14ac:dyDescent="0.2">
      <c r="A212" s="141"/>
      <c r="B212" s="106"/>
      <c r="C212" s="53" t="s">
        <v>204</v>
      </c>
      <c r="D212" s="54"/>
      <c r="E212" s="27"/>
      <c r="F212" s="27"/>
      <c r="G212" s="98" t="s">
        <v>279</v>
      </c>
      <c r="H212" s="27"/>
      <c r="I212" s="27"/>
      <c r="J212" s="27"/>
      <c r="K212" s="27"/>
      <c r="L212" s="27"/>
      <c r="M212" s="27"/>
      <c r="N212" s="98" t="s">
        <v>195</v>
      </c>
      <c r="O212" s="27"/>
      <c r="P212" s="27"/>
      <c r="Q212" s="27"/>
      <c r="R212" s="27"/>
      <c r="S212" s="98" t="s">
        <v>252</v>
      </c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44"/>
      <c r="AJ212" s="44"/>
      <c r="AK212" s="27"/>
      <c r="AL212" s="27"/>
      <c r="AM212" s="44"/>
      <c r="AN212" s="44"/>
      <c r="AO212" s="44"/>
      <c r="AP212" s="44"/>
      <c r="AQ212" s="7">
        <f t="shared" si="46"/>
        <v>0</v>
      </c>
      <c r="AR212" s="3">
        <f t="shared" si="50"/>
        <v>102</v>
      </c>
      <c r="AS212" s="8">
        <f t="shared" si="47"/>
        <v>0</v>
      </c>
    </row>
    <row r="213" spans="1:45" x14ac:dyDescent="0.2">
      <c r="A213" s="141"/>
      <c r="B213" s="104" t="s">
        <v>99</v>
      </c>
      <c r="C213" s="53" t="s">
        <v>105</v>
      </c>
      <c r="D213" s="54"/>
      <c r="E213" s="27"/>
      <c r="F213" s="27"/>
      <c r="G213" s="27"/>
      <c r="H213" s="27"/>
      <c r="I213" s="27"/>
      <c r="J213" s="27"/>
      <c r="K213" s="27"/>
      <c r="L213" s="27"/>
      <c r="M213" s="27"/>
      <c r="N213" s="98" t="s">
        <v>268</v>
      </c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44"/>
      <c r="AJ213" s="44"/>
      <c r="AK213" s="27"/>
      <c r="AL213" s="27"/>
      <c r="AM213" s="44"/>
      <c r="AN213" s="44"/>
      <c r="AO213" s="44"/>
      <c r="AP213" s="44"/>
      <c r="AQ213" s="7">
        <f t="shared" si="46"/>
        <v>0</v>
      </c>
      <c r="AR213" s="3">
        <f t="shared" si="50"/>
        <v>102</v>
      </c>
      <c r="AS213" s="8">
        <f t="shared" si="47"/>
        <v>0</v>
      </c>
    </row>
    <row r="214" spans="1:45" ht="12.75" customHeight="1" x14ac:dyDescent="0.2">
      <c r="A214" s="141"/>
      <c r="B214" s="105"/>
      <c r="C214" s="53" t="s">
        <v>106</v>
      </c>
      <c r="D214" s="54"/>
      <c r="E214" s="27"/>
      <c r="F214" s="27"/>
      <c r="G214" s="98" t="s">
        <v>196</v>
      </c>
      <c r="H214" s="27"/>
      <c r="I214" s="27"/>
      <c r="J214" s="27"/>
      <c r="K214" s="27"/>
      <c r="L214" s="98" t="s">
        <v>209</v>
      </c>
      <c r="M214" s="27"/>
      <c r="N214" s="98" t="s">
        <v>268</v>
      </c>
      <c r="O214" s="27"/>
      <c r="P214" s="27"/>
      <c r="Q214" s="98" t="s">
        <v>295</v>
      </c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44"/>
      <c r="AJ214" s="44"/>
      <c r="AK214" s="27"/>
      <c r="AL214" s="27"/>
      <c r="AM214" s="44"/>
      <c r="AN214" s="44"/>
      <c r="AO214" s="44"/>
      <c r="AP214" s="44"/>
      <c r="AQ214" s="7">
        <f t="shared" si="46"/>
        <v>0</v>
      </c>
      <c r="AR214" s="3">
        <f t="shared" si="50"/>
        <v>102</v>
      </c>
      <c r="AS214" s="8">
        <f t="shared" si="47"/>
        <v>0</v>
      </c>
    </row>
    <row r="215" spans="1:45" ht="12.75" customHeight="1" x14ac:dyDescent="0.2">
      <c r="A215" s="141"/>
      <c r="B215" s="105"/>
      <c r="C215" s="95" t="s">
        <v>107</v>
      </c>
      <c r="D215" s="54"/>
      <c r="E215" s="27"/>
      <c r="F215" s="27"/>
      <c r="G215" s="27"/>
      <c r="H215" s="27"/>
      <c r="I215" s="27"/>
      <c r="J215" s="27"/>
      <c r="K215" s="27"/>
      <c r="L215" s="27"/>
      <c r="M215" s="98" t="s">
        <v>267</v>
      </c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44"/>
      <c r="AJ215" s="44"/>
      <c r="AK215" s="27"/>
      <c r="AL215" s="27"/>
      <c r="AM215" s="44"/>
      <c r="AN215" s="44"/>
      <c r="AO215" s="44"/>
      <c r="AP215" s="44"/>
      <c r="AQ215" s="7"/>
      <c r="AR215" s="3"/>
      <c r="AS215" s="8"/>
    </row>
    <row r="216" spans="1:45" ht="12.75" customHeight="1" x14ac:dyDescent="0.2">
      <c r="A216" s="141"/>
      <c r="B216" s="106"/>
      <c r="C216" s="53" t="s">
        <v>204</v>
      </c>
      <c r="D216" s="54"/>
      <c r="E216" s="27"/>
      <c r="F216" s="27"/>
      <c r="G216" s="27"/>
      <c r="H216" s="27"/>
      <c r="I216" s="27"/>
      <c r="J216" s="27"/>
      <c r="K216" s="27"/>
      <c r="L216" s="27"/>
      <c r="M216" s="98" t="s">
        <v>267</v>
      </c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44"/>
      <c r="AJ216" s="44"/>
      <c r="AK216" s="27"/>
      <c r="AL216" s="27"/>
      <c r="AM216" s="44"/>
      <c r="AN216" s="44"/>
      <c r="AO216" s="44"/>
      <c r="AP216" s="44"/>
      <c r="AQ216" s="7">
        <f t="shared" si="46"/>
        <v>0</v>
      </c>
      <c r="AR216" s="3">
        <f t="shared" si="50"/>
        <v>102</v>
      </c>
      <c r="AS216" s="8">
        <f t="shared" si="47"/>
        <v>0</v>
      </c>
    </row>
    <row r="217" spans="1:45" ht="12.75" customHeight="1" x14ac:dyDescent="0.2">
      <c r="A217" s="141"/>
      <c r="B217" s="104" t="s">
        <v>100</v>
      </c>
      <c r="C217" s="53" t="s">
        <v>105</v>
      </c>
      <c r="D217" s="52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44"/>
      <c r="AJ217" s="44"/>
      <c r="AK217" s="27"/>
      <c r="AL217" s="27"/>
      <c r="AM217" s="44"/>
      <c r="AN217" s="44"/>
      <c r="AO217" s="44"/>
      <c r="AP217" s="44"/>
      <c r="AQ217" s="7">
        <f t="shared" si="46"/>
        <v>0</v>
      </c>
      <c r="AR217" s="3">
        <f>34*2</f>
        <v>68</v>
      </c>
      <c r="AS217" s="8">
        <f t="shared" si="47"/>
        <v>0</v>
      </c>
    </row>
    <row r="218" spans="1:45" x14ac:dyDescent="0.2">
      <c r="A218" s="141"/>
      <c r="B218" s="105"/>
      <c r="C218" s="53" t="s">
        <v>106</v>
      </c>
      <c r="D218" s="54"/>
      <c r="E218" s="27"/>
      <c r="F218" s="27"/>
      <c r="G218" s="27"/>
      <c r="H218" s="27"/>
      <c r="I218" s="27"/>
      <c r="J218" s="27"/>
      <c r="K218" s="27"/>
      <c r="L218" s="27"/>
      <c r="M218" s="27"/>
      <c r="N218" s="98" t="s">
        <v>296</v>
      </c>
      <c r="O218" s="27"/>
      <c r="P218" s="27"/>
      <c r="Q218" s="27"/>
      <c r="R218" s="27"/>
      <c r="S218" s="27"/>
      <c r="T218" s="98" t="s">
        <v>284</v>
      </c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44"/>
      <c r="AJ218" s="44"/>
      <c r="AK218" s="27"/>
      <c r="AL218" s="27"/>
      <c r="AM218" s="44"/>
      <c r="AN218" s="44"/>
      <c r="AO218" s="44"/>
      <c r="AP218" s="44"/>
      <c r="AQ218" s="7">
        <f t="shared" si="46"/>
        <v>0</v>
      </c>
      <c r="AR218" s="3">
        <f t="shared" ref="AR218:AR220" si="51">34*2</f>
        <v>68</v>
      </c>
      <c r="AS218" s="8">
        <f t="shared" si="47"/>
        <v>0</v>
      </c>
    </row>
    <row r="219" spans="1:45" x14ac:dyDescent="0.2">
      <c r="A219" s="141"/>
      <c r="B219" s="105"/>
      <c r="C219" s="95" t="s">
        <v>107</v>
      </c>
      <c r="D219" s="54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44"/>
      <c r="AJ219" s="44"/>
      <c r="AK219" s="27"/>
      <c r="AL219" s="27"/>
      <c r="AM219" s="44"/>
      <c r="AN219" s="44"/>
      <c r="AO219" s="44"/>
      <c r="AP219" s="44"/>
      <c r="AQ219" s="7"/>
      <c r="AR219" s="3"/>
      <c r="AS219" s="8"/>
    </row>
    <row r="220" spans="1:45" x14ac:dyDescent="0.2">
      <c r="A220" s="141"/>
      <c r="B220" s="106"/>
      <c r="C220" s="53" t="s">
        <v>204</v>
      </c>
      <c r="D220" s="52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44"/>
      <c r="AJ220" s="44"/>
      <c r="AK220" s="27"/>
      <c r="AL220" s="27"/>
      <c r="AM220" s="44"/>
      <c r="AN220" s="44"/>
      <c r="AO220" s="44"/>
      <c r="AP220" s="44"/>
      <c r="AQ220" s="7">
        <f t="shared" si="46"/>
        <v>0</v>
      </c>
      <c r="AR220" s="3">
        <f t="shared" si="51"/>
        <v>68</v>
      </c>
      <c r="AS220" s="8">
        <f t="shared" si="47"/>
        <v>0</v>
      </c>
    </row>
    <row r="221" spans="1:45" ht="13.5" customHeight="1" x14ac:dyDescent="0.2">
      <c r="A221" s="141"/>
      <c r="B221" s="104" t="s">
        <v>101</v>
      </c>
      <c r="C221" s="53" t="s">
        <v>105</v>
      </c>
      <c r="D221" s="52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98" t="s">
        <v>269</v>
      </c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44"/>
      <c r="AJ221" s="44"/>
      <c r="AK221" s="27"/>
      <c r="AL221" s="27"/>
      <c r="AM221" s="44"/>
      <c r="AN221" s="44"/>
      <c r="AO221" s="44"/>
      <c r="AP221" s="44"/>
      <c r="AQ221" s="7">
        <f t="shared" si="46"/>
        <v>0</v>
      </c>
      <c r="AR221" s="3">
        <f>34*1</f>
        <v>34</v>
      </c>
      <c r="AS221" s="8">
        <f t="shared" si="47"/>
        <v>0</v>
      </c>
    </row>
    <row r="222" spans="1:45" ht="12.75" customHeight="1" x14ac:dyDescent="0.2">
      <c r="A222" s="141"/>
      <c r="B222" s="105"/>
      <c r="C222" s="53" t="s">
        <v>106</v>
      </c>
      <c r="D222" s="54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98" t="s">
        <v>240</v>
      </c>
      <c r="S222" s="27"/>
      <c r="T222" s="43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44"/>
      <c r="AJ222" s="44"/>
      <c r="AK222" s="27"/>
      <c r="AL222" s="27"/>
      <c r="AM222" s="44"/>
      <c r="AN222" s="44"/>
      <c r="AO222" s="44"/>
      <c r="AP222" s="44"/>
      <c r="AQ222" s="7">
        <f t="shared" si="46"/>
        <v>0</v>
      </c>
      <c r="AR222" s="3">
        <f t="shared" ref="AR222:AR228" si="52">34*1</f>
        <v>34</v>
      </c>
      <c r="AS222" s="8">
        <f t="shared" si="47"/>
        <v>0</v>
      </c>
    </row>
    <row r="223" spans="1:45" ht="12.75" customHeight="1" x14ac:dyDescent="0.2">
      <c r="A223" s="141"/>
      <c r="B223" s="105"/>
      <c r="C223" s="95" t="s">
        <v>107</v>
      </c>
      <c r="D223" s="54"/>
      <c r="E223" s="27"/>
      <c r="F223" s="27"/>
      <c r="G223" s="27"/>
      <c r="H223" s="98" t="s">
        <v>262</v>
      </c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43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44"/>
      <c r="AJ223" s="44"/>
      <c r="AK223" s="27"/>
      <c r="AL223" s="27"/>
      <c r="AM223" s="44"/>
      <c r="AN223" s="44"/>
      <c r="AO223" s="44"/>
      <c r="AP223" s="44"/>
      <c r="AQ223" s="7"/>
      <c r="AR223" s="3"/>
      <c r="AS223" s="8"/>
    </row>
    <row r="224" spans="1:45" ht="12.75" customHeight="1" x14ac:dyDescent="0.2">
      <c r="A224" s="141"/>
      <c r="B224" s="106"/>
      <c r="C224" s="53" t="s">
        <v>204</v>
      </c>
      <c r="D224" s="52"/>
      <c r="E224" s="27"/>
      <c r="F224" s="27"/>
      <c r="G224" s="27"/>
      <c r="H224" s="98" t="s">
        <v>262</v>
      </c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43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44"/>
      <c r="AJ224" s="44"/>
      <c r="AK224" s="27"/>
      <c r="AL224" s="27"/>
      <c r="AM224" s="44"/>
      <c r="AN224" s="44"/>
      <c r="AO224" s="44"/>
      <c r="AP224" s="44"/>
      <c r="AQ224" s="7">
        <f t="shared" si="46"/>
        <v>0</v>
      </c>
      <c r="AR224" s="3">
        <f t="shared" si="52"/>
        <v>34</v>
      </c>
      <c r="AS224" s="8">
        <f t="shared" si="47"/>
        <v>0</v>
      </c>
    </row>
    <row r="225" spans="1:45" ht="12.75" customHeight="1" x14ac:dyDescent="0.2">
      <c r="A225" s="141"/>
      <c r="B225" s="104" t="s">
        <v>35</v>
      </c>
      <c r="C225" s="53" t="s">
        <v>105</v>
      </c>
      <c r="D225" s="54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43"/>
      <c r="AH225" s="27"/>
      <c r="AI225" s="27"/>
      <c r="AJ225" s="44"/>
      <c r="AK225" s="27"/>
      <c r="AL225" s="27"/>
      <c r="AM225" s="44"/>
      <c r="AN225" s="44"/>
      <c r="AO225" s="44"/>
      <c r="AP225" s="44"/>
      <c r="AQ225" s="7">
        <f t="shared" si="46"/>
        <v>0</v>
      </c>
      <c r="AR225" s="3">
        <f t="shared" si="52"/>
        <v>34</v>
      </c>
      <c r="AS225" s="8">
        <f t="shared" si="47"/>
        <v>0</v>
      </c>
    </row>
    <row r="226" spans="1:45" ht="12.75" customHeight="1" x14ac:dyDescent="0.2">
      <c r="A226" s="141"/>
      <c r="B226" s="105"/>
      <c r="C226" s="53" t="s">
        <v>106</v>
      </c>
      <c r="D226" s="54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43"/>
      <c r="AK226" s="27"/>
      <c r="AL226" s="27"/>
      <c r="AM226" s="44"/>
      <c r="AN226" s="44"/>
      <c r="AO226" s="44"/>
      <c r="AP226" s="44"/>
      <c r="AQ226" s="7">
        <f t="shared" si="46"/>
        <v>0</v>
      </c>
      <c r="AR226" s="3">
        <f t="shared" si="52"/>
        <v>34</v>
      </c>
      <c r="AS226" s="8">
        <f t="shared" si="47"/>
        <v>0</v>
      </c>
    </row>
    <row r="227" spans="1:45" ht="12.75" customHeight="1" x14ac:dyDescent="0.2">
      <c r="A227" s="141"/>
      <c r="B227" s="105"/>
      <c r="C227" s="95" t="s">
        <v>107</v>
      </c>
      <c r="D227" s="54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43"/>
      <c r="AK227" s="27"/>
      <c r="AL227" s="27"/>
      <c r="AM227" s="44"/>
      <c r="AN227" s="44"/>
      <c r="AO227" s="44"/>
      <c r="AP227" s="44"/>
      <c r="AQ227" s="7"/>
      <c r="AR227" s="3"/>
      <c r="AS227" s="8"/>
    </row>
    <row r="228" spans="1:45" ht="12.75" customHeight="1" x14ac:dyDescent="0.2">
      <c r="A228" s="141"/>
      <c r="B228" s="105"/>
      <c r="C228" s="53" t="s">
        <v>204</v>
      </c>
      <c r="D228" s="52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44"/>
      <c r="AN228" s="44"/>
      <c r="AO228" s="44"/>
      <c r="AP228" s="44"/>
      <c r="AQ228" s="7">
        <f t="shared" si="46"/>
        <v>0</v>
      </c>
      <c r="AR228" s="3">
        <f t="shared" si="52"/>
        <v>34</v>
      </c>
      <c r="AS228" s="8">
        <f t="shared" si="47"/>
        <v>0</v>
      </c>
    </row>
    <row r="229" spans="1:45" ht="12.75" customHeight="1" x14ac:dyDescent="0.2">
      <c r="A229" s="141"/>
      <c r="B229" s="104" t="s">
        <v>28</v>
      </c>
      <c r="C229" s="53" t="s">
        <v>105</v>
      </c>
      <c r="D229" s="54"/>
      <c r="E229" s="27"/>
      <c r="F229" s="27"/>
      <c r="G229" s="27"/>
      <c r="H229" s="27"/>
      <c r="I229" s="27"/>
      <c r="J229" s="27"/>
      <c r="K229" s="27"/>
      <c r="L229" s="98" t="s">
        <v>205</v>
      </c>
      <c r="M229" s="27"/>
      <c r="N229" s="27"/>
      <c r="O229" s="27"/>
      <c r="P229" s="27"/>
      <c r="Q229" s="27"/>
      <c r="R229" s="98" t="s">
        <v>206</v>
      </c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43"/>
      <c r="AJ229" s="27"/>
      <c r="AK229" s="27"/>
      <c r="AL229" s="27"/>
      <c r="AM229" s="44"/>
      <c r="AN229" s="44"/>
      <c r="AO229" s="44"/>
      <c r="AP229" s="44"/>
      <c r="AQ229" s="7">
        <f t="shared" si="46"/>
        <v>0</v>
      </c>
      <c r="AR229" s="3">
        <f>34*3</f>
        <v>102</v>
      </c>
      <c r="AS229" s="8">
        <f t="shared" si="47"/>
        <v>0</v>
      </c>
    </row>
    <row r="230" spans="1:45" ht="12.75" customHeight="1" x14ac:dyDescent="0.2">
      <c r="A230" s="141"/>
      <c r="B230" s="105"/>
      <c r="C230" s="53" t="s">
        <v>106</v>
      </c>
      <c r="D230" s="52"/>
      <c r="E230" s="27"/>
      <c r="F230" s="27"/>
      <c r="G230" s="27"/>
      <c r="H230" s="27"/>
      <c r="I230" s="27"/>
      <c r="J230" s="27"/>
      <c r="K230" s="27"/>
      <c r="L230" s="98" t="s">
        <v>205</v>
      </c>
      <c r="M230" s="27"/>
      <c r="N230" s="27"/>
      <c r="O230" s="27"/>
      <c r="P230" s="27"/>
      <c r="Q230" s="27"/>
      <c r="R230" s="98" t="s">
        <v>206</v>
      </c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43"/>
      <c r="AG230" s="43"/>
      <c r="AH230" s="27"/>
      <c r="AI230" s="27"/>
      <c r="AJ230" s="44"/>
      <c r="AK230" s="43"/>
      <c r="AL230" s="27"/>
      <c r="AM230" s="44"/>
      <c r="AN230" s="44"/>
      <c r="AO230" s="44"/>
      <c r="AP230" s="44"/>
      <c r="AQ230" s="7">
        <f t="shared" si="46"/>
        <v>0</v>
      </c>
      <c r="AR230" s="3">
        <f t="shared" ref="AR230:AR232" si="53">34*3</f>
        <v>102</v>
      </c>
      <c r="AS230" s="8">
        <f t="shared" si="47"/>
        <v>0</v>
      </c>
    </row>
    <row r="231" spans="1:45" ht="12.75" customHeight="1" x14ac:dyDescent="0.2">
      <c r="A231" s="141"/>
      <c r="B231" s="105"/>
      <c r="C231" s="95" t="s">
        <v>107</v>
      </c>
      <c r="D231" s="59"/>
      <c r="E231" s="27"/>
      <c r="F231" s="27"/>
      <c r="G231" s="27"/>
      <c r="H231" s="27"/>
      <c r="I231" s="27"/>
      <c r="J231" s="27"/>
      <c r="K231" s="27"/>
      <c r="L231" s="98" t="s">
        <v>205</v>
      </c>
      <c r="M231" s="27"/>
      <c r="N231" s="27"/>
      <c r="O231" s="27"/>
      <c r="P231" s="27"/>
      <c r="Q231" s="27"/>
      <c r="R231" s="98" t="s">
        <v>206</v>
      </c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43"/>
      <c r="AG231" s="43"/>
      <c r="AH231" s="27"/>
      <c r="AI231" s="27"/>
      <c r="AJ231" s="44"/>
      <c r="AK231" s="43"/>
      <c r="AL231" s="27"/>
      <c r="AM231" s="44"/>
      <c r="AN231" s="44"/>
      <c r="AO231" s="44"/>
      <c r="AP231" s="44"/>
      <c r="AQ231" s="7"/>
      <c r="AR231" s="3"/>
      <c r="AS231" s="8"/>
    </row>
    <row r="232" spans="1:45" ht="12.75" customHeight="1" x14ac:dyDescent="0.2">
      <c r="A232" s="141"/>
      <c r="B232" s="106"/>
      <c r="C232" s="53" t="s">
        <v>204</v>
      </c>
      <c r="D232" s="52"/>
      <c r="E232" s="27"/>
      <c r="F232" s="27"/>
      <c r="G232" s="27"/>
      <c r="H232" s="27"/>
      <c r="I232" s="27"/>
      <c r="J232" s="27"/>
      <c r="K232" s="27"/>
      <c r="L232" s="98" t="s">
        <v>205</v>
      </c>
      <c r="M232" s="27"/>
      <c r="N232" s="27"/>
      <c r="O232" s="27"/>
      <c r="P232" s="27"/>
      <c r="Q232" s="27"/>
      <c r="R232" s="98" t="s">
        <v>206</v>
      </c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43"/>
      <c r="AG232" s="27"/>
      <c r="AH232" s="44"/>
      <c r="AI232" s="44"/>
      <c r="AJ232" s="44"/>
      <c r="AK232" s="43"/>
      <c r="AL232" s="27"/>
      <c r="AM232" s="44"/>
      <c r="AN232" s="44"/>
      <c r="AO232" s="44"/>
      <c r="AP232" s="44"/>
      <c r="AQ232" s="7">
        <f t="shared" si="46"/>
        <v>0</v>
      </c>
      <c r="AR232" s="3">
        <f t="shared" si="53"/>
        <v>102</v>
      </c>
      <c r="AS232" s="8">
        <f t="shared" si="47"/>
        <v>0</v>
      </c>
    </row>
    <row r="233" spans="1:45" ht="12.75" customHeight="1" x14ac:dyDescent="0.2">
      <c r="A233" s="141"/>
      <c r="B233" s="104" t="s">
        <v>30</v>
      </c>
      <c r="C233" s="53" t="s">
        <v>105</v>
      </c>
      <c r="D233" s="54"/>
      <c r="E233" s="27"/>
      <c r="F233" s="27"/>
      <c r="G233" s="27"/>
      <c r="H233" s="27"/>
      <c r="I233" s="27"/>
      <c r="J233" s="98" t="s">
        <v>218</v>
      </c>
      <c r="K233" s="27"/>
      <c r="L233" s="27"/>
      <c r="M233" s="27"/>
      <c r="N233" s="27"/>
      <c r="O233" s="98" t="s">
        <v>215</v>
      </c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43"/>
      <c r="AI233" s="43"/>
      <c r="AJ233" s="44"/>
      <c r="AK233" s="27"/>
      <c r="AL233" s="27"/>
      <c r="AM233" s="44"/>
      <c r="AN233" s="44"/>
      <c r="AO233" s="44"/>
      <c r="AP233" s="44"/>
      <c r="AQ233" s="7">
        <f t="shared" si="46"/>
        <v>0</v>
      </c>
      <c r="AR233" s="3">
        <f>34*2</f>
        <v>68</v>
      </c>
      <c r="AS233" s="8">
        <f t="shared" si="47"/>
        <v>0</v>
      </c>
    </row>
    <row r="234" spans="1:45" ht="12.75" customHeight="1" x14ac:dyDescent="0.2">
      <c r="A234" s="141"/>
      <c r="B234" s="105"/>
      <c r="C234" s="53" t="s">
        <v>106</v>
      </c>
      <c r="D234" s="54"/>
      <c r="E234" s="27"/>
      <c r="F234" s="27"/>
      <c r="G234" s="27"/>
      <c r="H234" s="27"/>
      <c r="I234" s="27"/>
      <c r="J234" s="98" t="s">
        <v>218</v>
      </c>
      <c r="K234" s="27"/>
      <c r="L234" s="27"/>
      <c r="M234" s="27"/>
      <c r="N234" s="27"/>
      <c r="O234" s="98" t="s">
        <v>215</v>
      </c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43"/>
      <c r="AI234" s="43"/>
      <c r="AJ234" s="44"/>
      <c r="AK234" s="27"/>
      <c r="AL234" s="27"/>
      <c r="AM234" s="44"/>
      <c r="AN234" s="44"/>
      <c r="AO234" s="44"/>
      <c r="AP234" s="44"/>
      <c r="AQ234" s="7">
        <f t="shared" si="46"/>
        <v>0</v>
      </c>
      <c r="AR234" s="3">
        <f t="shared" ref="AR234:AR240" si="54">34*2</f>
        <v>68</v>
      </c>
      <c r="AS234" s="8">
        <f t="shared" si="47"/>
        <v>0</v>
      </c>
    </row>
    <row r="235" spans="1:45" ht="12.75" customHeight="1" x14ac:dyDescent="0.2">
      <c r="A235" s="141"/>
      <c r="B235" s="105"/>
      <c r="C235" s="95" t="s">
        <v>107</v>
      </c>
      <c r="D235" s="54"/>
      <c r="E235" s="27"/>
      <c r="F235" s="27"/>
      <c r="G235" s="27"/>
      <c r="H235" s="27"/>
      <c r="I235" s="27"/>
      <c r="J235" s="98" t="s">
        <v>218</v>
      </c>
      <c r="K235" s="27"/>
      <c r="L235" s="27"/>
      <c r="M235" s="27"/>
      <c r="N235" s="27"/>
      <c r="O235" s="98" t="s">
        <v>215</v>
      </c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43"/>
      <c r="AI235" s="43"/>
      <c r="AJ235" s="44"/>
      <c r="AK235" s="27"/>
      <c r="AL235" s="27"/>
      <c r="AM235" s="44"/>
      <c r="AN235" s="44"/>
      <c r="AO235" s="44"/>
      <c r="AP235" s="44"/>
      <c r="AQ235" s="7"/>
      <c r="AR235" s="3"/>
      <c r="AS235" s="8"/>
    </row>
    <row r="236" spans="1:45" ht="12.75" customHeight="1" x14ac:dyDescent="0.2">
      <c r="A236" s="141"/>
      <c r="B236" s="106"/>
      <c r="C236" s="53" t="s">
        <v>204</v>
      </c>
      <c r="D236" s="54"/>
      <c r="E236" s="27"/>
      <c r="F236" s="27"/>
      <c r="G236" s="27"/>
      <c r="H236" s="27"/>
      <c r="I236" s="27"/>
      <c r="J236" s="98" t="s">
        <v>218</v>
      </c>
      <c r="K236" s="27"/>
      <c r="L236" s="27"/>
      <c r="M236" s="27"/>
      <c r="N236" s="27"/>
      <c r="O236" s="98" t="s">
        <v>215</v>
      </c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43"/>
      <c r="AI236" s="43"/>
      <c r="AJ236" s="44"/>
      <c r="AK236" s="27"/>
      <c r="AL236" s="27"/>
      <c r="AM236" s="44"/>
      <c r="AN236" s="44"/>
      <c r="AO236" s="44"/>
      <c r="AP236" s="44"/>
      <c r="AQ236" s="7">
        <f t="shared" si="46"/>
        <v>0</v>
      </c>
      <c r="AR236" s="3">
        <f t="shared" si="54"/>
        <v>68</v>
      </c>
      <c r="AS236" s="8">
        <f t="shared" si="47"/>
        <v>0</v>
      </c>
    </row>
    <row r="237" spans="1:45" ht="12.75" customHeight="1" x14ac:dyDescent="0.2">
      <c r="A237" s="141"/>
      <c r="B237" s="104" t="s">
        <v>34</v>
      </c>
      <c r="C237" s="53" t="s">
        <v>105</v>
      </c>
      <c r="D237" s="54"/>
      <c r="E237" s="27"/>
      <c r="F237" s="98" t="s">
        <v>216</v>
      </c>
      <c r="G237" s="27"/>
      <c r="H237" s="27"/>
      <c r="I237" s="27"/>
      <c r="J237" s="27"/>
      <c r="K237" s="27"/>
      <c r="L237" s="98" t="s">
        <v>217</v>
      </c>
      <c r="M237" s="27"/>
      <c r="N237" s="27"/>
      <c r="O237" s="98" t="s">
        <v>219</v>
      </c>
      <c r="P237" s="27"/>
      <c r="Q237" s="27"/>
      <c r="R237" s="27"/>
      <c r="S237" s="27"/>
      <c r="T237" s="98" t="s">
        <v>220</v>
      </c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43"/>
      <c r="AI237" s="43"/>
      <c r="AJ237" s="44"/>
      <c r="AK237" s="27"/>
      <c r="AL237" s="27"/>
      <c r="AM237" s="44"/>
      <c r="AN237" s="44"/>
      <c r="AO237" s="44"/>
      <c r="AP237" s="44"/>
      <c r="AQ237" s="7">
        <f t="shared" si="46"/>
        <v>0</v>
      </c>
      <c r="AR237" s="3">
        <f t="shared" si="54"/>
        <v>68</v>
      </c>
      <c r="AS237" s="8">
        <f t="shared" si="47"/>
        <v>0</v>
      </c>
    </row>
    <row r="238" spans="1:45" ht="12.75" customHeight="1" x14ac:dyDescent="0.2">
      <c r="A238" s="141"/>
      <c r="B238" s="105"/>
      <c r="C238" s="53" t="s">
        <v>106</v>
      </c>
      <c r="D238" s="54"/>
      <c r="E238" s="27"/>
      <c r="F238" s="98" t="s">
        <v>216</v>
      </c>
      <c r="G238" s="27"/>
      <c r="H238" s="27"/>
      <c r="I238" s="27"/>
      <c r="J238" s="27"/>
      <c r="K238" s="27"/>
      <c r="L238" s="98" t="s">
        <v>217</v>
      </c>
      <c r="M238" s="27"/>
      <c r="N238" s="27"/>
      <c r="O238" s="98" t="s">
        <v>219</v>
      </c>
      <c r="P238" s="27"/>
      <c r="Q238" s="27"/>
      <c r="R238" s="27"/>
      <c r="S238" s="27"/>
      <c r="T238" s="98" t="s">
        <v>220</v>
      </c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43"/>
      <c r="AI238" s="43"/>
      <c r="AJ238" s="44"/>
      <c r="AK238" s="27"/>
      <c r="AL238" s="27"/>
      <c r="AM238" s="44"/>
      <c r="AN238" s="44"/>
      <c r="AO238" s="44"/>
      <c r="AP238" s="44"/>
      <c r="AQ238" s="7">
        <f t="shared" si="46"/>
        <v>0</v>
      </c>
      <c r="AR238" s="3">
        <f t="shared" si="54"/>
        <v>68</v>
      </c>
      <c r="AS238" s="8">
        <f t="shared" si="47"/>
        <v>0</v>
      </c>
    </row>
    <row r="239" spans="1:45" ht="12.75" customHeight="1" x14ac:dyDescent="0.2">
      <c r="A239" s="141"/>
      <c r="B239" s="105"/>
      <c r="C239" s="95" t="s">
        <v>107</v>
      </c>
      <c r="D239" s="54"/>
      <c r="E239" s="27"/>
      <c r="F239" s="98" t="s">
        <v>216</v>
      </c>
      <c r="G239" s="27"/>
      <c r="H239" s="27"/>
      <c r="I239" s="27"/>
      <c r="J239" s="27"/>
      <c r="K239" s="27"/>
      <c r="L239" s="98" t="s">
        <v>217</v>
      </c>
      <c r="M239" s="27"/>
      <c r="N239" s="27"/>
      <c r="O239" s="98" t="s">
        <v>219</v>
      </c>
      <c r="P239" s="27"/>
      <c r="Q239" s="27"/>
      <c r="R239" s="27"/>
      <c r="S239" s="27"/>
      <c r="T239" s="98" t="s">
        <v>220</v>
      </c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43"/>
      <c r="AI239" s="43"/>
      <c r="AJ239" s="44"/>
      <c r="AK239" s="27"/>
      <c r="AL239" s="27"/>
      <c r="AM239" s="44"/>
      <c r="AN239" s="44"/>
      <c r="AO239" s="44"/>
      <c r="AP239" s="44"/>
      <c r="AQ239" s="7">
        <f t="shared" si="46"/>
        <v>0</v>
      </c>
      <c r="AR239" s="3"/>
      <c r="AS239" s="8"/>
    </row>
    <row r="240" spans="1:45" ht="12.75" customHeight="1" x14ac:dyDescent="0.2">
      <c r="A240" s="141"/>
      <c r="B240" s="106"/>
      <c r="C240" s="53" t="s">
        <v>204</v>
      </c>
      <c r="D240" s="52"/>
      <c r="E240" s="27"/>
      <c r="F240" s="98" t="s">
        <v>216</v>
      </c>
      <c r="G240" s="27"/>
      <c r="H240" s="27"/>
      <c r="I240" s="27"/>
      <c r="J240" s="27"/>
      <c r="K240" s="27"/>
      <c r="L240" s="98" t="s">
        <v>217</v>
      </c>
      <c r="M240" s="27"/>
      <c r="N240" s="27"/>
      <c r="O240" s="98" t="s">
        <v>219</v>
      </c>
      <c r="P240" s="27"/>
      <c r="Q240" s="27"/>
      <c r="R240" s="27"/>
      <c r="S240" s="27"/>
      <c r="T240" s="98" t="s">
        <v>221</v>
      </c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43"/>
      <c r="AI240" s="27"/>
      <c r="AJ240" s="27"/>
      <c r="AK240" s="27"/>
      <c r="AL240" s="27"/>
      <c r="AM240" s="44"/>
      <c r="AN240" s="44"/>
      <c r="AO240" s="44"/>
      <c r="AP240" s="44"/>
      <c r="AQ240" s="7">
        <f t="shared" si="46"/>
        <v>0</v>
      </c>
      <c r="AR240" s="3">
        <f t="shared" si="54"/>
        <v>68</v>
      </c>
      <c r="AS240" s="8">
        <f t="shared" si="47"/>
        <v>0</v>
      </c>
    </row>
    <row r="241" spans="1:45" ht="12.75" customHeight="1" x14ac:dyDescent="0.2">
      <c r="A241" s="141"/>
      <c r="B241" s="104" t="s">
        <v>29</v>
      </c>
      <c r="C241" s="53" t="s">
        <v>105</v>
      </c>
      <c r="D241" s="52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98" t="s">
        <v>207</v>
      </c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43"/>
      <c r="AI241" s="27"/>
      <c r="AJ241" s="27"/>
      <c r="AK241" s="27"/>
      <c r="AL241" s="27"/>
      <c r="AM241" s="44"/>
      <c r="AN241" s="44"/>
      <c r="AO241" s="44"/>
      <c r="AP241" s="44"/>
      <c r="AQ241" s="7">
        <f t="shared" si="46"/>
        <v>0</v>
      </c>
      <c r="AR241" s="3">
        <f>34*1</f>
        <v>34</v>
      </c>
      <c r="AS241" s="8">
        <f t="shared" si="47"/>
        <v>0</v>
      </c>
    </row>
    <row r="242" spans="1:45" ht="12.75" customHeight="1" x14ac:dyDescent="0.2">
      <c r="A242" s="141"/>
      <c r="B242" s="105"/>
      <c r="C242" s="53" t="s">
        <v>106</v>
      </c>
      <c r="D242" s="52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98" t="s">
        <v>207</v>
      </c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43"/>
      <c r="AI242" s="27"/>
      <c r="AJ242" s="27"/>
      <c r="AK242" s="27"/>
      <c r="AL242" s="27"/>
      <c r="AM242" s="44"/>
      <c r="AN242" s="44"/>
      <c r="AO242" s="44"/>
      <c r="AP242" s="44"/>
      <c r="AQ242" s="7">
        <f t="shared" si="46"/>
        <v>0</v>
      </c>
      <c r="AR242" s="3">
        <f t="shared" ref="AR242:AR252" si="55">34*1</f>
        <v>34</v>
      </c>
      <c r="AS242" s="8">
        <f t="shared" si="47"/>
        <v>0</v>
      </c>
    </row>
    <row r="243" spans="1:45" ht="12.75" customHeight="1" x14ac:dyDescent="0.2">
      <c r="A243" s="141"/>
      <c r="B243" s="105"/>
      <c r="C243" s="95" t="s">
        <v>107</v>
      </c>
      <c r="D243" s="59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98" t="s">
        <v>207</v>
      </c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43"/>
      <c r="AI243" s="27"/>
      <c r="AJ243" s="27"/>
      <c r="AK243" s="27"/>
      <c r="AL243" s="27"/>
      <c r="AM243" s="44"/>
      <c r="AN243" s="44"/>
      <c r="AO243" s="44"/>
      <c r="AP243" s="44"/>
      <c r="AQ243" s="7"/>
      <c r="AR243" s="3"/>
      <c r="AS243" s="8"/>
    </row>
    <row r="244" spans="1:45" ht="12.75" customHeight="1" x14ac:dyDescent="0.2">
      <c r="A244" s="141"/>
      <c r="B244" s="106"/>
      <c r="C244" s="53" t="s">
        <v>204</v>
      </c>
      <c r="D244" s="52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98" t="s">
        <v>207</v>
      </c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43"/>
      <c r="AI244" s="27"/>
      <c r="AJ244" s="27"/>
      <c r="AK244" s="27"/>
      <c r="AL244" s="27"/>
      <c r="AM244" s="44"/>
      <c r="AN244" s="44"/>
      <c r="AO244" s="44"/>
      <c r="AP244" s="44"/>
      <c r="AQ244" s="7">
        <f t="shared" si="46"/>
        <v>0</v>
      </c>
      <c r="AR244" s="3">
        <f t="shared" si="55"/>
        <v>34</v>
      </c>
      <c r="AS244" s="8">
        <f t="shared" si="47"/>
        <v>0</v>
      </c>
    </row>
    <row r="245" spans="1:45" ht="12.75" customHeight="1" x14ac:dyDescent="0.2">
      <c r="A245" s="141"/>
      <c r="B245" s="107" t="s">
        <v>52</v>
      </c>
      <c r="C245" s="53" t="s">
        <v>105</v>
      </c>
      <c r="D245" s="52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43"/>
      <c r="AI245" s="27"/>
      <c r="AJ245" s="27"/>
      <c r="AK245" s="27"/>
      <c r="AL245" s="27"/>
      <c r="AM245" s="44"/>
      <c r="AN245" s="44"/>
      <c r="AO245" s="44"/>
      <c r="AP245" s="44"/>
      <c r="AQ245" s="7">
        <f t="shared" si="46"/>
        <v>0</v>
      </c>
      <c r="AR245" s="3">
        <f t="shared" si="55"/>
        <v>34</v>
      </c>
      <c r="AS245" s="8">
        <f t="shared" si="47"/>
        <v>0</v>
      </c>
    </row>
    <row r="246" spans="1:45" ht="12.75" customHeight="1" x14ac:dyDescent="0.2">
      <c r="A246" s="141"/>
      <c r="B246" s="107"/>
      <c r="C246" s="53" t="s">
        <v>106</v>
      </c>
      <c r="D246" s="52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43"/>
      <c r="AI246" s="27"/>
      <c r="AJ246" s="27"/>
      <c r="AK246" s="27"/>
      <c r="AL246" s="27"/>
      <c r="AM246" s="44"/>
      <c r="AN246" s="44"/>
      <c r="AO246" s="44"/>
      <c r="AP246" s="44"/>
      <c r="AQ246" s="7">
        <f t="shared" si="46"/>
        <v>0</v>
      </c>
      <c r="AR246" s="3">
        <f t="shared" si="55"/>
        <v>34</v>
      </c>
      <c r="AS246" s="8">
        <f t="shared" si="47"/>
        <v>0</v>
      </c>
    </row>
    <row r="247" spans="1:45" ht="12.75" customHeight="1" x14ac:dyDescent="0.2">
      <c r="A247" s="141"/>
      <c r="B247" s="107"/>
      <c r="C247" s="95" t="s">
        <v>107</v>
      </c>
      <c r="D247" s="59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43"/>
      <c r="AI247" s="27"/>
      <c r="AJ247" s="27"/>
      <c r="AK247" s="27"/>
      <c r="AL247" s="27"/>
      <c r="AM247" s="44"/>
      <c r="AN247" s="44"/>
      <c r="AO247" s="44"/>
      <c r="AP247" s="44"/>
      <c r="AQ247" s="7"/>
      <c r="AR247" s="3"/>
      <c r="AS247" s="8"/>
    </row>
    <row r="248" spans="1:45" ht="12.75" customHeight="1" x14ac:dyDescent="0.2">
      <c r="A248" s="141"/>
      <c r="B248" s="107"/>
      <c r="C248" s="53" t="s">
        <v>204</v>
      </c>
      <c r="D248" s="52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43"/>
      <c r="AI248" s="27"/>
      <c r="AJ248" s="27"/>
      <c r="AK248" s="27"/>
      <c r="AL248" s="27"/>
      <c r="AM248" s="44"/>
      <c r="AN248" s="44"/>
      <c r="AO248" s="44"/>
      <c r="AP248" s="44"/>
      <c r="AQ248" s="7">
        <f t="shared" si="46"/>
        <v>0</v>
      </c>
      <c r="AR248" s="3">
        <f t="shared" si="55"/>
        <v>34</v>
      </c>
      <c r="AS248" s="8">
        <f t="shared" si="47"/>
        <v>0</v>
      </c>
    </row>
    <row r="249" spans="1:45" ht="12.75" customHeight="1" x14ac:dyDescent="0.2">
      <c r="A249" s="141"/>
      <c r="B249" s="107" t="s">
        <v>53</v>
      </c>
      <c r="C249" s="53" t="s">
        <v>105</v>
      </c>
      <c r="D249" s="52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43"/>
      <c r="AI249" s="27"/>
      <c r="AJ249" s="27"/>
      <c r="AK249" s="27"/>
      <c r="AL249" s="27"/>
      <c r="AM249" s="44"/>
      <c r="AN249" s="44"/>
      <c r="AO249" s="44"/>
      <c r="AP249" s="44"/>
      <c r="AQ249" s="7">
        <f t="shared" si="46"/>
        <v>0</v>
      </c>
      <c r="AR249" s="3">
        <f t="shared" si="55"/>
        <v>34</v>
      </c>
      <c r="AS249" s="8">
        <f t="shared" si="47"/>
        <v>0</v>
      </c>
    </row>
    <row r="250" spans="1:45" ht="12.75" customHeight="1" x14ac:dyDescent="0.2">
      <c r="A250" s="141"/>
      <c r="B250" s="107"/>
      <c r="C250" s="53" t="s">
        <v>106</v>
      </c>
      <c r="D250" s="52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43"/>
      <c r="AI250" s="27"/>
      <c r="AJ250" s="27"/>
      <c r="AK250" s="27"/>
      <c r="AL250" s="27"/>
      <c r="AM250" s="44"/>
      <c r="AN250" s="44"/>
      <c r="AO250" s="44"/>
      <c r="AP250" s="44"/>
      <c r="AQ250" s="7">
        <f t="shared" si="46"/>
        <v>0</v>
      </c>
      <c r="AR250" s="3">
        <f t="shared" si="55"/>
        <v>34</v>
      </c>
      <c r="AS250" s="8">
        <f t="shared" si="47"/>
        <v>0</v>
      </c>
    </row>
    <row r="251" spans="1:45" ht="12.75" customHeight="1" x14ac:dyDescent="0.2">
      <c r="A251" s="141"/>
      <c r="B251" s="107"/>
      <c r="C251" s="95" t="s">
        <v>107</v>
      </c>
      <c r="D251" s="59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43"/>
      <c r="AI251" s="27"/>
      <c r="AJ251" s="27"/>
      <c r="AK251" s="27"/>
      <c r="AL251" s="27"/>
      <c r="AM251" s="44"/>
      <c r="AN251" s="44"/>
      <c r="AO251" s="44"/>
      <c r="AP251" s="44"/>
      <c r="AQ251" s="7"/>
      <c r="AR251" s="3"/>
      <c r="AS251" s="8"/>
    </row>
    <row r="252" spans="1:45" ht="12.75" customHeight="1" x14ac:dyDescent="0.2">
      <c r="A252" s="141"/>
      <c r="B252" s="107"/>
      <c r="C252" s="53" t="s">
        <v>204</v>
      </c>
      <c r="D252" s="52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43"/>
      <c r="AI252" s="27"/>
      <c r="AJ252" s="27"/>
      <c r="AK252" s="27"/>
      <c r="AL252" s="27"/>
      <c r="AM252" s="44"/>
      <c r="AN252" s="44"/>
      <c r="AO252" s="44"/>
      <c r="AP252" s="44"/>
      <c r="AQ252" s="7">
        <f t="shared" si="46"/>
        <v>0</v>
      </c>
      <c r="AR252" s="3">
        <f t="shared" si="55"/>
        <v>34</v>
      </c>
      <c r="AS252" s="8">
        <f t="shared" si="47"/>
        <v>0</v>
      </c>
    </row>
    <row r="253" spans="1:45" ht="12.75" customHeight="1" x14ac:dyDescent="0.2">
      <c r="A253" s="141"/>
      <c r="B253" s="107" t="s">
        <v>85</v>
      </c>
      <c r="C253" s="53" t="s">
        <v>105</v>
      </c>
      <c r="D253" s="52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43"/>
      <c r="AI253" s="27"/>
      <c r="AJ253" s="27"/>
      <c r="AK253" s="27"/>
      <c r="AL253" s="27"/>
      <c r="AM253" s="44"/>
      <c r="AN253" s="44"/>
      <c r="AO253" s="44"/>
      <c r="AP253" s="44"/>
      <c r="AQ253" s="7">
        <f t="shared" si="46"/>
        <v>0</v>
      </c>
      <c r="AR253" s="3">
        <f>34*2</f>
        <v>68</v>
      </c>
      <c r="AS253" s="8">
        <f t="shared" si="47"/>
        <v>0</v>
      </c>
    </row>
    <row r="254" spans="1:45" ht="12.75" customHeight="1" x14ac:dyDescent="0.2">
      <c r="A254" s="141"/>
      <c r="B254" s="107"/>
      <c r="C254" s="53" t="s">
        <v>106</v>
      </c>
      <c r="D254" s="52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43"/>
      <c r="AI254" s="27"/>
      <c r="AJ254" s="27"/>
      <c r="AK254" s="27"/>
      <c r="AL254" s="27"/>
      <c r="AM254" s="44"/>
      <c r="AN254" s="44"/>
      <c r="AO254" s="44"/>
      <c r="AP254" s="44"/>
      <c r="AQ254" s="7">
        <f t="shared" si="46"/>
        <v>0</v>
      </c>
      <c r="AR254" s="3">
        <f t="shared" ref="AR254:AR260" si="56">34*2</f>
        <v>68</v>
      </c>
      <c r="AS254" s="8">
        <f t="shared" si="47"/>
        <v>0</v>
      </c>
    </row>
    <row r="255" spans="1:45" ht="12.75" customHeight="1" x14ac:dyDescent="0.2">
      <c r="A255" s="141"/>
      <c r="B255" s="107"/>
      <c r="C255" s="95" t="s">
        <v>107</v>
      </c>
      <c r="D255" s="59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43"/>
      <c r="AI255" s="27"/>
      <c r="AJ255" s="27"/>
      <c r="AK255" s="27"/>
      <c r="AL255" s="27"/>
      <c r="AM255" s="44"/>
      <c r="AN255" s="44"/>
      <c r="AO255" s="44"/>
      <c r="AP255" s="44"/>
      <c r="AQ255" s="7"/>
      <c r="AR255" s="3"/>
      <c r="AS255" s="8"/>
    </row>
    <row r="256" spans="1:45" ht="12.75" customHeight="1" x14ac:dyDescent="0.2">
      <c r="A256" s="141"/>
      <c r="B256" s="107"/>
      <c r="C256" s="53" t="s">
        <v>204</v>
      </c>
      <c r="D256" s="52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43"/>
      <c r="AI256" s="27"/>
      <c r="AJ256" s="27"/>
      <c r="AK256" s="27"/>
      <c r="AL256" s="27"/>
      <c r="AM256" s="44"/>
      <c r="AN256" s="44"/>
      <c r="AO256" s="44"/>
      <c r="AP256" s="44"/>
      <c r="AQ256" s="7">
        <f t="shared" si="46"/>
        <v>0</v>
      </c>
      <c r="AR256" s="3">
        <f t="shared" si="56"/>
        <v>68</v>
      </c>
      <c r="AS256" s="8">
        <f t="shared" si="47"/>
        <v>0</v>
      </c>
    </row>
    <row r="257" spans="1:45" ht="12.75" customHeight="1" x14ac:dyDescent="0.2">
      <c r="A257" s="141"/>
      <c r="B257" s="107" t="s">
        <v>74</v>
      </c>
      <c r="C257" s="53" t="s">
        <v>105</v>
      </c>
      <c r="D257" s="52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43"/>
      <c r="AI257" s="27"/>
      <c r="AJ257" s="27"/>
      <c r="AK257" s="27"/>
      <c r="AL257" s="27"/>
      <c r="AM257" s="44"/>
      <c r="AN257" s="44"/>
      <c r="AO257" s="44"/>
      <c r="AP257" s="44"/>
      <c r="AQ257" s="7">
        <f t="shared" si="46"/>
        <v>0</v>
      </c>
      <c r="AR257" s="3">
        <f t="shared" si="56"/>
        <v>68</v>
      </c>
      <c r="AS257" s="8">
        <f t="shared" si="47"/>
        <v>0</v>
      </c>
    </row>
    <row r="258" spans="1:45" ht="12.75" customHeight="1" x14ac:dyDescent="0.2">
      <c r="A258" s="141"/>
      <c r="B258" s="107"/>
      <c r="C258" s="53" t="s">
        <v>106</v>
      </c>
      <c r="D258" s="52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43"/>
      <c r="AI258" s="27"/>
      <c r="AJ258" s="27"/>
      <c r="AK258" s="27"/>
      <c r="AL258" s="27"/>
      <c r="AM258" s="44"/>
      <c r="AN258" s="44"/>
      <c r="AO258" s="44"/>
      <c r="AP258" s="44"/>
      <c r="AQ258" s="7">
        <f t="shared" si="46"/>
        <v>0</v>
      </c>
      <c r="AR258" s="3">
        <f t="shared" si="56"/>
        <v>68</v>
      </c>
      <c r="AS258" s="8">
        <f t="shared" si="47"/>
        <v>0</v>
      </c>
    </row>
    <row r="259" spans="1:45" ht="12.75" customHeight="1" x14ac:dyDescent="0.2">
      <c r="A259" s="141"/>
      <c r="B259" s="107"/>
      <c r="C259" s="95" t="s">
        <v>107</v>
      </c>
      <c r="D259" s="59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43"/>
      <c r="AI259" s="27"/>
      <c r="AJ259" s="27"/>
      <c r="AK259" s="27"/>
      <c r="AL259" s="27"/>
      <c r="AM259" s="44"/>
      <c r="AN259" s="44"/>
      <c r="AO259" s="44"/>
      <c r="AP259" s="44"/>
      <c r="AQ259" s="7"/>
      <c r="AR259" s="3"/>
      <c r="AS259" s="8"/>
    </row>
    <row r="260" spans="1:45" x14ac:dyDescent="0.2">
      <c r="A260" s="141"/>
      <c r="B260" s="107"/>
      <c r="C260" s="53" t="s">
        <v>204</v>
      </c>
      <c r="D260" s="54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43"/>
      <c r="AJ260" s="44"/>
      <c r="AK260" s="27"/>
      <c r="AL260" s="27"/>
      <c r="AM260" s="44"/>
      <c r="AN260" s="44"/>
      <c r="AO260" s="44"/>
      <c r="AP260" s="44"/>
      <c r="AQ260" s="7">
        <f t="shared" si="46"/>
        <v>0</v>
      </c>
      <c r="AR260" s="3">
        <f t="shared" si="56"/>
        <v>68</v>
      </c>
      <c r="AS260" s="8">
        <f t="shared" si="47"/>
        <v>0</v>
      </c>
    </row>
    <row r="261" spans="1:45" ht="27" customHeight="1" x14ac:dyDescent="0.2">
      <c r="A261" s="69"/>
      <c r="B261" s="70"/>
      <c r="C261" s="70"/>
      <c r="D261" s="70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9"/>
      <c r="AN261" s="69"/>
      <c r="AO261" s="69"/>
      <c r="AP261" s="69"/>
      <c r="AQ261" s="69"/>
      <c r="AR261" s="69"/>
      <c r="AS261" s="69"/>
    </row>
    <row r="262" spans="1:45" s="2" customFormat="1" ht="81.75" customHeight="1" x14ac:dyDescent="0.2">
      <c r="A262" s="144" t="s">
        <v>36</v>
      </c>
      <c r="B262" s="144"/>
      <c r="C262" s="144"/>
      <c r="D262" s="144"/>
      <c r="E262" s="108" t="s">
        <v>138</v>
      </c>
      <c r="F262" s="108"/>
      <c r="G262" s="108"/>
      <c r="H262" s="108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  <c r="S262" s="108"/>
      <c r="T262" s="108"/>
      <c r="U262" s="108"/>
      <c r="V262" s="108"/>
      <c r="W262" s="108"/>
      <c r="X262" s="108"/>
      <c r="Y262" s="108"/>
      <c r="Z262" s="108"/>
      <c r="AA262" s="108"/>
      <c r="AB262" s="108"/>
      <c r="AC262" s="108"/>
      <c r="AD262" s="108"/>
      <c r="AE262" s="108"/>
      <c r="AF262" s="108"/>
      <c r="AG262" s="108"/>
      <c r="AH262" s="108"/>
      <c r="AI262" s="108"/>
      <c r="AJ262" s="108"/>
      <c r="AK262" s="108"/>
      <c r="AL262" s="108"/>
      <c r="AM262" s="108"/>
      <c r="AN262" s="108"/>
      <c r="AO262" s="108"/>
      <c r="AP262" s="108"/>
      <c r="AQ262" s="110" t="s">
        <v>20</v>
      </c>
      <c r="AR262" s="142" t="s">
        <v>22</v>
      </c>
      <c r="AS262" s="143" t="s">
        <v>21</v>
      </c>
    </row>
    <row r="263" spans="1:45" s="2" customFormat="1" ht="21.75" customHeight="1" x14ac:dyDescent="0.2">
      <c r="A263" s="107" t="s">
        <v>0</v>
      </c>
      <c r="B263" s="107"/>
      <c r="C263" s="107"/>
      <c r="D263" s="23" t="s">
        <v>18</v>
      </c>
      <c r="E263" s="107" t="s">
        <v>1</v>
      </c>
      <c r="F263" s="107"/>
      <c r="G263" s="107"/>
      <c r="H263" s="107"/>
      <c r="I263" s="107" t="s">
        <v>2</v>
      </c>
      <c r="J263" s="107"/>
      <c r="K263" s="107"/>
      <c r="L263" s="107"/>
      <c r="M263" s="107" t="s">
        <v>3</v>
      </c>
      <c r="N263" s="107"/>
      <c r="O263" s="107"/>
      <c r="P263" s="107"/>
      <c r="Q263" s="107" t="s">
        <v>4</v>
      </c>
      <c r="R263" s="107"/>
      <c r="S263" s="107"/>
      <c r="T263" s="107"/>
      <c r="U263" s="107" t="s">
        <v>5</v>
      </c>
      <c r="V263" s="107"/>
      <c r="W263" s="107"/>
      <c r="X263" s="107" t="s">
        <v>6</v>
      </c>
      <c r="Y263" s="107"/>
      <c r="Z263" s="107"/>
      <c r="AA263" s="107"/>
      <c r="AB263" s="107" t="s">
        <v>7</v>
      </c>
      <c r="AC263" s="107"/>
      <c r="AD263" s="107"/>
      <c r="AE263" s="107" t="s">
        <v>8</v>
      </c>
      <c r="AF263" s="107"/>
      <c r="AG263" s="107"/>
      <c r="AH263" s="107"/>
      <c r="AI263" s="107"/>
      <c r="AJ263" s="107" t="s">
        <v>9</v>
      </c>
      <c r="AK263" s="107"/>
      <c r="AL263" s="107"/>
      <c r="AM263" s="107" t="s">
        <v>10</v>
      </c>
      <c r="AN263" s="107"/>
      <c r="AO263" s="107"/>
      <c r="AP263" s="107"/>
      <c r="AQ263" s="110"/>
      <c r="AR263" s="142"/>
      <c r="AS263" s="143"/>
    </row>
    <row r="264" spans="1:45" s="6" customFormat="1" ht="11.25" customHeight="1" x14ac:dyDescent="0.2">
      <c r="A264" s="107"/>
      <c r="B264" s="107"/>
      <c r="C264" s="107"/>
      <c r="D264" s="23" t="s">
        <v>19</v>
      </c>
      <c r="E264" s="5">
        <v>1</v>
      </c>
      <c r="F264" s="5">
        <v>2</v>
      </c>
      <c r="G264" s="5">
        <v>3</v>
      </c>
      <c r="H264" s="5">
        <v>4</v>
      </c>
      <c r="I264" s="5">
        <v>5</v>
      </c>
      <c r="J264" s="5">
        <v>6</v>
      </c>
      <c r="K264" s="5">
        <v>7</v>
      </c>
      <c r="L264" s="5">
        <v>8</v>
      </c>
      <c r="M264" s="5">
        <v>9</v>
      </c>
      <c r="N264" s="5">
        <v>10</v>
      </c>
      <c r="O264" s="5">
        <v>11</v>
      </c>
      <c r="P264" s="5">
        <v>12</v>
      </c>
      <c r="Q264" s="5">
        <v>13</v>
      </c>
      <c r="R264" s="5">
        <v>14</v>
      </c>
      <c r="S264" s="5">
        <v>15</v>
      </c>
      <c r="T264" s="5">
        <v>16</v>
      </c>
      <c r="U264" s="5">
        <v>17</v>
      </c>
      <c r="V264" s="5">
        <v>18</v>
      </c>
      <c r="W264" s="5">
        <v>19</v>
      </c>
      <c r="X264" s="5">
        <v>20</v>
      </c>
      <c r="Y264" s="5">
        <v>21</v>
      </c>
      <c r="Z264" s="5">
        <v>22</v>
      </c>
      <c r="AA264" s="5">
        <v>23</v>
      </c>
      <c r="AB264" s="5">
        <v>24</v>
      </c>
      <c r="AC264" s="5">
        <v>25</v>
      </c>
      <c r="AD264" s="5">
        <v>26</v>
      </c>
      <c r="AE264" s="5">
        <v>27</v>
      </c>
      <c r="AF264" s="5">
        <v>28</v>
      </c>
      <c r="AG264" s="5">
        <v>29</v>
      </c>
      <c r="AH264" s="5">
        <v>30</v>
      </c>
      <c r="AI264" s="5">
        <v>31</v>
      </c>
      <c r="AJ264" s="5">
        <v>32</v>
      </c>
      <c r="AK264" s="5">
        <v>33</v>
      </c>
      <c r="AL264" s="5">
        <v>34</v>
      </c>
      <c r="AM264" s="5">
        <v>35</v>
      </c>
      <c r="AN264" s="5">
        <v>36</v>
      </c>
      <c r="AO264" s="5">
        <v>37</v>
      </c>
      <c r="AP264" s="5">
        <v>38</v>
      </c>
      <c r="AQ264" s="110"/>
      <c r="AR264" s="142"/>
      <c r="AS264" s="143"/>
    </row>
    <row r="265" spans="1:45" ht="12.75" customHeight="1" x14ac:dyDescent="0.2">
      <c r="A265" s="141" t="s">
        <v>25</v>
      </c>
      <c r="B265" s="104" t="s">
        <v>13</v>
      </c>
      <c r="C265" s="53" t="s">
        <v>109</v>
      </c>
      <c r="D265" s="54"/>
      <c r="E265" s="27"/>
      <c r="F265" s="27"/>
      <c r="G265" s="98" t="s">
        <v>229</v>
      </c>
      <c r="H265" s="27"/>
      <c r="I265" s="27"/>
      <c r="J265" s="98" t="s">
        <v>230</v>
      </c>
      <c r="K265" s="27"/>
      <c r="L265" s="27"/>
      <c r="M265" s="27"/>
      <c r="N265" s="27"/>
      <c r="O265" s="98" t="s">
        <v>219</v>
      </c>
      <c r="P265" s="27"/>
      <c r="Q265" s="27"/>
      <c r="R265" s="98" t="s">
        <v>231</v>
      </c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7"/>
      <c r="AN265" s="7"/>
      <c r="AO265" s="7"/>
      <c r="AP265" s="7"/>
      <c r="AQ265" s="7">
        <f t="shared" ref="AQ265:AQ312" si="57">SUM(E265:AP265)</f>
        <v>0</v>
      </c>
      <c r="AR265" s="3">
        <f>34*3</f>
        <v>102</v>
      </c>
      <c r="AS265" s="8">
        <f t="shared" ref="AS265:AS312" si="58">AQ265/AR265</f>
        <v>0</v>
      </c>
    </row>
    <row r="266" spans="1:45" x14ac:dyDescent="0.2">
      <c r="A266" s="141"/>
      <c r="B266" s="105"/>
      <c r="C266" s="53" t="s">
        <v>110</v>
      </c>
      <c r="D266" s="54"/>
      <c r="E266" s="27"/>
      <c r="F266" s="27"/>
      <c r="G266" s="98" t="s">
        <v>260</v>
      </c>
      <c r="H266" s="27"/>
      <c r="I266" s="27"/>
      <c r="J266" s="98" t="s">
        <v>230</v>
      </c>
      <c r="K266" s="27"/>
      <c r="L266" s="27"/>
      <c r="M266" s="27"/>
      <c r="N266" s="27"/>
      <c r="O266" s="98" t="s">
        <v>219</v>
      </c>
      <c r="P266" s="27"/>
      <c r="Q266" s="27"/>
      <c r="R266" s="98" t="s">
        <v>231</v>
      </c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7"/>
      <c r="AN266" s="7"/>
      <c r="AO266" s="7"/>
      <c r="AP266" s="7"/>
      <c r="AQ266" s="7">
        <f t="shared" si="57"/>
        <v>0</v>
      </c>
      <c r="AR266" s="3">
        <f t="shared" ref="AR266:AR267" si="59">34*3</f>
        <v>102</v>
      </c>
      <c r="AS266" s="8">
        <f t="shared" si="58"/>
        <v>0</v>
      </c>
    </row>
    <row r="267" spans="1:45" ht="12.75" customHeight="1" x14ac:dyDescent="0.2">
      <c r="A267" s="141"/>
      <c r="B267" s="106"/>
      <c r="C267" s="53" t="s">
        <v>111</v>
      </c>
      <c r="D267" s="54"/>
      <c r="E267" s="27"/>
      <c r="F267" s="27"/>
      <c r="G267" s="98" t="s">
        <v>260</v>
      </c>
      <c r="H267" s="27"/>
      <c r="I267" s="27"/>
      <c r="J267" s="98" t="s">
        <v>230</v>
      </c>
      <c r="K267" s="27"/>
      <c r="L267" s="27"/>
      <c r="M267" s="27"/>
      <c r="N267" s="27"/>
      <c r="O267" s="98" t="s">
        <v>219</v>
      </c>
      <c r="P267" s="27"/>
      <c r="Q267" s="27"/>
      <c r="R267" s="98" t="s">
        <v>231</v>
      </c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7"/>
      <c r="AN267" s="7"/>
      <c r="AO267" s="7"/>
      <c r="AP267" s="7"/>
      <c r="AQ267" s="7">
        <f t="shared" si="57"/>
        <v>0</v>
      </c>
      <c r="AR267" s="3">
        <f t="shared" si="59"/>
        <v>102</v>
      </c>
      <c r="AS267" s="8">
        <f t="shared" si="58"/>
        <v>0</v>
      </c>
    </row>
    <row r="268" spans="1:45" ht="12.75" customHeight="1" x14ac:dyDescent="0.2">
      <c r="A268" s="141"/>
      <c r="B268" s="104" t="s">
        <v>27</v>
      </c>
      <c r="C268" s="53" t="s">
        <v>109</v>
      </c>
      <c r="D268" s="54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7"/>
      <c r="AN268" s="7"/>
      <c r="AO268" s="7"/>
      <c r="AP268" s="7"/>
      <c r="AQ268" s="7">
        <f t="shared" si="57"/>
        <v>0</v>
      </c>
      <c r="AR268" s="3">
        <f>34*2</f>
        <v>68</v>
      </c>
      <c r="AS268" s="8">
        <f t="shared" si="58"/>
        <v>0</v>
      </c>
    </row>
    <row r="269" spans="1:45" ht="12.75" customHeight="1" x14ac:dyDescent="0.2">
      <c r="A269" s="141"/>
      <c r="B269" s="105"/>
      <c r="C269" s="53" t="s">
        <v>110</v>
      </c>
      <c r="D269" s="52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7"/>
      <c r="AN269" s="7"/>
      <c r="AO269" s="7"/>
      <c r="AP269" s="7"/>
      <c r="AQ269" s="7">
        <f t="shared" si="57"/>
        <v>0</v>
      </c>
      <c r="AR269" s="3">
        <f t="shared" ref="AR269:AR270" si="60">34*2</f>
        <v>68</v>
      </c>
      <c r="AS269" s="8">
        <f t="shared" si="58"/>
        <v>0</v>
      </c>
    </row>
    <row r="270" spans="1:45" x14ac:dyDescent="0.2">
      <c r="A270" s="141"/>
      <c r="B270" s="106"/>
      <c r="C270" s="53" t="s">
        <v>111</v>
      </c>
      <c r="D270" s="54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7"/>
      <c r="AN270" s="7"/>
      <c r="AO270" s="7"/>
      <c r="AP270" s="7"/>
      <c r="AQ270" s="7">
        <f t="shared" si="57"/>
        <v>0</v>
      </c>
      <c r="AR270" s="3">
        <f t="shared" si="60"/>
        <v>68</v>
      </c>
      <c r="AS270" s="8">
        <f t="shared" si="58"/>
        <v>0</v>
      </c>
    </row>
    <row r="271" spans="1:45" x14ac:dyDescent="0.2">
      <c r="A271" s="141"/>
      <c r="B271" s="104" t="s">
        <v>12</v>
      </c>
      <c r="C271" s="53" t="s">
        <v>109</v>
      </c>
      <c r="D271" s="52"/>
      <c r="E271" s="27"/>
      <c r="F271" s="27"/>
      <c r="G271" s="27"/>
      <c r="H271" s="98" t="s">
        <v>234</v>
      </c>
      <c r="I271" s="27"/>
      <c r="J271" s="98" t="s">
        <v>235</v>
      </c>
      <c r="K271" s="27"/>
      <c r="L271" s="27"/>
      <c r="M271" s="27"/>
      <c r="N271" s="27"/>
      <c r="O271" s="27"/>
      <c r="P271" s="98" t="s">
        <v>236</v>
      </c>
      <c r="Q271" s="27"/>
      <c r="R271" s="27"/>
      <c r="S271" s="98" t="s">
        <v>198</v>
      </c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7"/>
      <c r="AN271" s="7"/>
      <c r="AO271" s="7"/>
      <c r="AP271" s="7"/>
      <c r="AQ271" s="7">
        <f t="shared" si="57"/>
        <v>0</v>
      </c>
      <c r="AR271" s="3">
        <f t="shared" ref="AR271:AR276" si="61">34*3</f>
        <v>102</v>
      </c>
      <c r="AS271" s="8">
        <f t="shared" si="58"/>
        <v>0</v>
      </c>
    </row>
    <row r="272" spans="1:45" x14ac:dyDescent="0.2">
      <c r="A272" s="141"/>
      <c r="B272" s="105"/>
      <c r="C272" s="53" t="s">
        <v>110</v>
      </c>
      <c r="D272" s="54"/>
      <c r="E272" s="27"/>
      <c r="F272" s="27"/>
      <c r="G272" s="27"/>
      <c r="H272" s="98" t="s">
        <v>234</v>
      </c>
      <c r="I272" s="45"/>
      <c r="J272" s="98" t="s">
        <v>235</v>
      </c>
      <c r="K272" s="27"/>
      <c r="L272" s="27"/>
      <c r="M272" s="27"/>
      <c r="N272" s="27"/>
      <c r="O272" s="27"/>
      <c r="P272" s="98" t="s">
        <v>236</v>
      </c>
      <c r="Q272" s="27"/>
      <c r="R272" s="27"/>
      <c r="S272" s="98" t="s">
        <v>198</v>
      </c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7"/>
      <c r="AN272" s="7"/>
      <c r="AO272" s="7"/>
      <c r="AP272" s="7"/>
      <c r="AQ272" s="7">
        <f t="shared" si="57"/>
        <v>0</v>
      </c>
      <c r="AR272" s="3">
        <f t="shared" si="61"/>
        <v>102</v>
      </c>
      <c r="AS272" s="8">
        <f t="shared" si="58"/>
        <v>0</v>
      </c>
    </row>
    <row r="273" spans="1:45" ht="12.75" customHeight="1" x14ac:dyDescent="0.2">
      <c r="A273" s="141"/>
      <c r="B273" s="106"/>
      <c r="C273" s="53" t="s">
        <v>111</v>
      </c>
      <c r="D273" s="54"/>
      <c r="E273" s="27"/>
      <c r="F273" s="27"/>
      <c r="G273" s="27"/>
      <c r="H273" s="98" t="s">
        <v>234</v>
      </c>
      <c r="I273" s="27"/>
      <c r="J273" s="98" t="s">
        <v>235</v>
      </c>
      <c r="K273" s="27"/>
      <c r="L273" s="27"/>
      <c r="M273" s="27"/>
      <c r="N273" s="27"/>
      <c r="O273" s="27"/>
      <c r="P273" s="98" t="s">
        <v>236</v>
      </c>
      <c r="Q273" s="27"/>
      <c r="R273" s="27"/>
      <c r="S273" s="98" t="s">
        <v>198</v>
      </c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7"/>
      <c r="AN273" s="7"/>
      <c r="AO273" s="7"/>
      <c r="AP273" s="7"/>
      <c r="AQ273" s="7">
        <f t="shared" si="57"/>
        <v>0</v>
      </c>
      <c r="AR273" s="3">
        <f t="shared" si="61"/>
        <v>102</v>
      </c>
      <c r="AS273" s="8">
        <f t="shared" si="58"/>
        <v>0</v>
      </c>
    </row>
    <row r="274" spans="1:45" ht="12.75" customHeight="1" x14ac:dyDescent="0.2">
      <c r="A274" s="141"/>
      <c r="B274" s="104" t="s">
        <v>99</v>
      </c>
      <c r="C274" s="53" t="s">
        <v>109</v>
      </c>
      <c r="D274" s="82"/>
      <c r="E274" s="27"/>
      <c r="F274" s="27"/>
      <c r="G274" s="27"/>
      <c r="H274" s="43"/>
      <c r="I274" s="98" t="s">
        <v>249</v>
      </c>
      <c r="K274" s="27"/>
      <c r="L274" s="27"/>
      <c r="M274" s="27"/>
      <c r="N274" s="98" t="s">
        <v>296</v>
      </c>
      <c r="O274" s="27"/>
      <c r="P274" s="27"/>
      <c r="Q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7"/>
      <c r="AN274" s="7"/>
      <c r="AO274" s="7"/>
      <c r="AP274" s="7"/>
      <c r="AQ274" s="7">
        <f t="shared" si="57"/>
        <v>0</v>
      </c>
      <c r="AR274" s="3">
        <f t="shared" si="61"/>
        <v>102</v>
      </c>
      <c r="AS274" s="8">
        <f t="shared" si="58"/>
        <v>0</v>
      </c>
    </row>
    <row r="275" spans="1:45" ht="12.75" customHeight="1" x14ac:dyDescent="0.2">
      <c r="A275" s="141"/>
      <c r="B275" s="105"/>
      <c r="C275" s="53" t="s">
        <v>110</v>
      </c>
      <c r="D275" s="54"/>
      <c r="E275" s="27"/>
      <c r="F275" s="27"/>
      <c r="G275" s="27"/>
      <c r="H275" s="27"/>
      <c r="I275" s="27"/>
      <c r="J275" s="98" t="s">
        <v>225</v>
      </c>
      <c r="K275" s="27"/>
      <c r="L275" s="27"/>
      <c r="M275" s="27"/>
      <c r="N275" s="27"/>
      <c r="O275" s="27"/>
      <c r="P275" s="27"/>
      <c r="Q275" s="27"/>
      <c r="R275" s="98" t="s">
        <v>202</v>
      </c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44"/>
      <c r="AJ275" s="44"/>
      <c r="AK275" s="27"/>
      <c r="AL275" s="27"/>
      <c r="AM275" s="7"/>
      <c r="AN275" s="7"/>
      <c r="AO275" s="7"/>
      <c r="AP275" s="7"/>
      <c r="AQ275" s="7">
        <f t="shared" si="57"/>
        <v>0</v>
      </c>
      <c r="AR275" s="3">
        <f t="shared" si="61"/>
        <v>102</v>
      </c>
      <c r="AS275" s="8">
        <f t="shared" si="58"/>
        <v>0</v>
      </c>
    </row>
    <row r="276" spans="1:45" x14ac:dyDescent="0.2">
      <c r="A276" s="141"/>
      <c r="B276" s="106"/>
      <c r="C276" s="53" t="s">
        <v>111</v>
      </c>
      <c r="D276" s="54"/>
      <c r="E276" s="27"/>
      <c r="F276" s="27"/>
      <c r="G276" s="27"/>
      <c r="H276" s="27"/>
      <c r="I276" s="27"/>
      <c r="J276" s="98" t="s">
        <v>225</v>
      </c>
      <c r="K276" s="27"/>
      <c r="L276" s="27"/>
      <c r="M276" s="27"/>
      <c r="N276" s="27"/>
      <c r="O276" s="27"/>
      <c r="P276" s="27"/>
      <c r="Q276" s="27"/>
      <c r="R276" s="98" t="s">
        <v>202</v>
      </c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44"/>
      <c r="AJ276" s="44"/>
      <c r="AK276" s="27"/>
      <c r="AL276" s="27"/>
      <c r="AM276" s="7"/>
      <c r="AN276" s="7"/>
      <c r="AO276" s="7"/>
      <c r="AP276" s="7"/>
      <c r="AQ276" s="7">
        <f t="shared" si="57"/>
        <v>0</v>
      </c>
      <c r="AR276" s="3">
        <f t="shared" si="61"/>
        <v>102</v>
      </c>
      <c r="AS276" s="8">
        <f t="shared" si="58"/>
        <v>0</v>
      </c>
    </row>
    <row r="277" spans="1:45" ht="12.75" customHeight="1" x14ac:dyDescent="0.2">
      <c r="A277" s="141"/>
      <c r="B277" s="104" t="s">
        <v>100</v>
      </c>
      <c r="C277" s="53" t="s">
        <v>109</v>
      </c>
      <c r="D277" s="54"/>
      <c r="E277" s="27"/>
      <c r="F277" s="27"/>
      <c r="H277" s="27"/>
      <c r="I277" s="27"/>
      <c r="J277" s="27"/>
      <c r="K277" s="27"/>
      <c r="L277" s="98" t="s">
        <v>205</v>
      </c>
      <c r="M277" s="177"/>
      <c r="N277" s="27"/>
      <c r="O277" s="27"/>
      <c r="P277" s="27"/>
      <c r="Q277" s="98" t="s">
        <v>284</v>
      </c>
      <c r="R277" s="27"/>
      <c r="T277" s="3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44"/>
      <c r="AJ277" s="44"/>
      <c r="AK277" s="27"/>
      <c r="AL277" s="27"/>
      <c r="AM277" s="7"/>
      <c r="AN277" s="7"/>
      <c r="AO277" s="7"/>
      <c r="AP277" s="7"/>
      <c r="AQ277" s="7">
        <f t="shared" si="57"/>
        <v>0</v>
      </c>
      <c r="AR277" s="3">
        <f t="shared" ref="AR277:AR279" si="62">34*2</f>
        <v>68</v>
      </c>
      <c r="AS277" s="8">
        <f t="shared" si="58"/>
        <v>0</v>
      </c>
    </row>
    <row r="278" spans="1:45" ht="12.75" customHeight="1" x14ac:dyDescent="0.2">
      <c r="A278" s="141"/>
      <c r="B278" s="105"/>
      <c r="C278" s="53" t="s">
        <v>110</v>
      </c>
      <c r="D278" s="54"/>
      <c r="E278" s="27"/>
      <c r="F278" s="27"/>
      <c r="G278" s="98" t="s">
        <v>226</v>
      </c>
      <c r="H278" s="27"/>
      <c r="I278" s="27"/>
      <c r="J278" s="27"/>
      <c r="K278" s="27"/>
      <c r="L278" s="27"/>
      <c r="M278" s="98" t="s">
        <v>227</v>
      </c>
      <c r="N278" s="27"/>
      <c r="O278" s="27"/>
      <c r="P278" s="27"/>
      <c r="Q278" s="27"/>
      <c r="R278" s="27"/>
      <c r="S278" s="98" t="s">
        <v>192</v>
      </c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44"/>
      <c r="AJ278" s="44"/>
      <c r="AK278" s="27"/>
      <c r="AL278" s="27"/>
      <c r="AM278" s="7"/>
      <c r="AN278" s="7"/>
      <c r="AO278" s="7"/>
      <c r="AP278" s="7"/>
      <c r="AQ278" s="7">
        <f t="shared" si="57"/>
        <v>0</v>
      </c>
      <c r="AR278" s="3">
        <f t="shared" si="62"/>
        <v>68</v>
      </c>
      <c r="AS278" s="8">
        <f t="shared" si="58"/>
        <v>0</v>
      </c>
    </row>
    <row r="279" spans="1:45" ht="12.75" customHeight="1" x14ac:dyDescent="0.2">
      <c r="A279" s="141"/>
      <c r="B279" s="106"/>
      <c r="C279" s="53" t="s">
        <v>111</v>
      </c>
      <c r="D279" s="52"/>
      <c r="E279" s="27"/>
      <c r="F279" s="27"/>
      <c r="G279" s="98" t="s">
        <v>226</v>
      </c>
      <c r="H279" s="27"/>
      <c r="I279" s="27"/>
      <c r="J279" s="27"/>
      <c r="K279" s="27"/>
      <c r="L279" s="27"/>
      <c r="M279" s="98" t="s">
        <v>227</v>
      </c>
      <c r="N279" s="27"/>
      <c r="O279" s="27"/>
      <c r="P279" s="27"/>
      <c r="Q279" s="27"/>
      <c r="R279" s="27"/>
      <c r="S279" s="98" t="s">
        <v>192</v>
      </c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44"/>
      <c r="AJ279" s="44"/>
      <c r="AK279" s="27"/>
      <c r="AL279" s="27"/>
      <c r="AM279" s="7"/>
      <c r="AN279" s="7"/>
      <c r="AO279" s="7"/>
      <c r="AP279" s="7"/>
      <c r="AQ279" s="7">
        <f t="shared" si="57"/>
        <v>0</v>
      </c>
      <c r="AR279" s="3">
        <f t="shared" si="62"/>
        <v>68</v>
      </c>
      <c r="AS279" s="8">
        <f t="shared" si="58"/>
        <v>0</v>
      </c>
    </row>
    <row r="280" spans="1:45" x14ac:dyDescent="0.2">
      <c r="A280" s="141"/>
      <c r="B280" s="104" t="s">
        <v>101</v>
      </c>
      <c r="C280" s="53" t="s">
        <v>109</v>
      </c>
      <c r="D280" s="54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98" t="s">
        <v>298</v>
      </c>
      <c r="Q280" s="27"/>
      <c r="R280" s="27"/>
      <c r="S280" s="27"/>
      <c r="T280" s="98" t="s">
        <v>297</v>
      </c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44"/>
      <c r="AJ280" s="44"/>
      <c r="AK280" s="27"/>
      <c r="AL280" s="27"/>
      <c r="AM280" s="7"/>
      <c r="AN280" s="7"/>
      <c r="AO280" s="7"/>
      <c r="AP280" s="7"/>
      <c r="AQ280" s="7">
        <f t="shared" si="57"/>
        <v>0</v>
      </c>
      <c r="AR280" s="3">
        <f>34*1</f>
        <v>34</v>
      </c>
      <c r="AS280" s="8">
        <f t="shared" si="58"/>
        <v>0</v>
      </c>
    </row>
    <row r="281" spans="1:45" x14ac:dyDescent="0.2">
      <c r="A281" s="141"/>
      <c r="B281" s="105"/>
      <c r="C281" s="53" t="s">
        <v>110</v>
      </c>
      <c r="D281" s="52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98" t="s">
        <v>228</v>
      </c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44"/>
      <c r="AJ281" s="44"/>
      <c r="AK281" s="27"/>
      <c r="AL281" s="27"/>
      <c r="AM281" s="7"/>
      <c r="AN281" s="7"/>
      <c r="AO281" s="7"/>
      <c r="AP281" s="7"/>
      <c r="AQ281" s="7">
        <f t="shared" si="57"/>
        <v>0</v>
      </c>
      <c r="AR281" s="3">
        <f t="shared" ref="AR281:AR285" si="63">34*1</f>
        <v>34</v>
      </c>
      <c r="AS281" s="8">
        <f t="shared" si="58"/>
        <v>0</v>
      </c>
    </row>
    <row r="282" spans="1:45" x14ac:dyDescent="0.2">
      <c r="A282" s="141"/>
      <c r="B282" s="106"/>
      <c r="C282" s="53" t="s">
        <v>111</v>
      </c>
      <c r="D282" s="52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98" t="s">
        <v>228</v>
      </c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44"/>
      <c r="AJ282" s="44"/>
      <c r="AK282" s="27"/>
      <c r="AL282" s="27"/>
      <c r="AM282" s="7"/>
      <c r="AN282" s="7"/>
      <c r="AO282" s="7"/>
      <c r="AP282" s="7"/>
      <c r="AQ282" s="7">
        <f t="shared" si="57"/>
        <v>0</v>
      </c>
      <c r="AR282" s="3">
        <f t="shared" si="63"/>
        <v>34</v>
      </c>
      <c r="AS282" s="8">
        <f t="shared" si="58"/>
        <v>0</v>
      </c>
    </row>
    <row r="283" spans="1:45" ht="12.75" customHeight="1" x14ac:dyDescent="0.2">
      <c r="A283" s="141"/>
      <c r="B283" s="104" t="s">
        <v>35</v>
      </c>
      <c r="C283" s="53" t="s">
        <v>109</v>
      </c>
      <c r="D283" s="54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98" t="s">
        <v>222</v>
      </c>
      <c r="R283" s="27"/>
      <c r="S283" s="27"/>
      <c r="T283" s="43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44"/>
      <c r="AJ283" s="44"/>
      <c r="AK283" s="27"/>
      <c r="AL283" s="27"/>
      <c r="AM283" s="7"/>
      <c r="AN283" s="7"/>
      <c r="AO283" s="7"/>
      <c r="AP283" s="7"/>
      <c r="AQ283" s="7">
        <f t="shared" si="57"/>
        <v>0</v>
      </c>
      <c r="AR283" s="3">
        <f t="shared" si="63"/>
        <v>34</v>
      </c>
      <c r="AS283" s="8">
        <f t="shared" si="58"/>
        <v>0</v>
      </c>
    </row>
    <row r="284" spans="1:45" ht="12.75" customHeight="1" x14ac:dyDescent="0.2">
      <c r="A284" s="141"/>
      <c r="B284" s="105"/>
      <c r="C284" s="53" t="s">
        <v>110</v>
      </c>
      <c r="D284" s="54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98" t="s">
        <v>222</v>
      </c>
      <c r="R284" s="27"/>
      <c r="S284" s="45"/>
      <c r="T284" s="43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44"/>
      <c r="AJ284" s="44"/>
      <c r="AK284" s="27"/>
      <c r="AL284" s="27"/>
      <c r="AM284" s="7"/>
      <c r="AN284" s="7"/>
      <c r="AO284" s="7"/>
      <c r="AP284" s="7"/>
      <c r="AQ284" s="7">
        <f t="shared" si="57"/>
        <v>0</v>
      </c>
      <c r="AR284" s="3">
        <f t="shared" si="63"/>
        <v>34</v>
      </c>
      <c r="AS284" s="8">
        <f t="shared" si="58"/>
        <v>0</v>
      </c>
    </row>
    <row r="285" spans="1:45" ht="12.75" customHeight="1" x14ac:dyDescent="0.2">
      <c r="A285" s="141"/>
      <c r="B285" s="105"/>
      <c r="C285" s="53" t="s">
        <v>111</v>
      </c>
      <c r="D285" s="52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98" t="s">
        <v>222</v>
      </c>
      <c r="R285" s="27"/>
      <c r="S285" s="43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44"/>
      <c r="AJ285" s="44"/>
      <c r="AK285" s="27"/>
      <c r="AL285" s="27"/>
      <c r="AM285" s="7"/>
      <c r="AN285" s="7"/>
      <c r="AO285" s="7"/>
      <c r="AP285" s="7"/>
      <c r="AQ285" s="7">
        <f t="shared" si="57"/>
        <v>0</v>
      </c>
      <c r="AR285" s="3">
        <f t="shared" si="63"/>
        <v>34</v>
      </c>
      <c r="AS285" s="8">
        <f t="shared" si="58"/>
        <v>0</v>
      </c>
    </row>
    <row r="286" spans="1:45" ht="12.75" customHeight="1" x14ac:dyDescent="0.2">
      <c r="A286" s="141"/>
      <c r="B286" s="104" t="s">
        <v>28</v>
      </c>
      <c r="C286" s="53" t="s">
        <v>109</v>
      </c>
      <c r="D286" s="52"/>
      <c r="E286" s="27"/>
      <c r="F286" s="27"/>
      <c r="G286" s="27"/>
      <c r="H286" s="27"/>
      <c r="I286" s="27"/>
      <c r="J286" s="27"/>
      <c r="K286" s="98" t="s">
        <v>233</v>
      </c>
      <c r="L286" s="27"/>
      <c r="M286" s="27"/>
      <c r="N286" s="27"/>
      <c r="O286" s="27"/>
      <c r="P286" s="98" t="s">
        <v>191</v>
      </c>
      <c r="Q286" s="27"/>
      <c r="R286" s="27"/>
      <c r="S286" s="43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44"/>
      <c r="AJ286" s="44"/>
      <c r="AK286" s="27"/>
      <c r="AL286" s="27"/>
      <c r="AM286" s="7"/>
      <c r="AN286" s="7"/>
      <c r="AO286" s="7"/>
      <c r="AP286" s="7"/>
      <c r="AQ286" s="7">
        <f t="shared" si="57"/>
        <v>0</v>
      </c>
      <c r="AR286" s="3">
        <f t="shared" ref="AR286:AR288" si="64">34*3</f>
        <v>102</v>
      </c>
      <c r="AS286" s="8">
        <f t="shared" si="58"/>
        <v>0</v>
      </c>
    </row>
    <row r="287" spans="1:45" ht="12.75" customHeight="1" x14ac:dyDescent="0.2">
      <c r="A287" s="141"/>
      <c r="B287" s="105"/>
      <c r="C287" s="53" t="s">
        <v>110</v>
      </c>
      <c r="D287" s="52"/>
      <c r="E287" s="27"/>
      <c r="F287" s="27"/>
      <c r="G287" s="27"/>
      <c r="H287" s="27"/>
      <c r="I287" s="27"/>
      <c r="J287" s="27"/>
      <c r="K287" s="98" t="s">
        <v>233</v>
      </c>
      <c r="L287" s="27"/>
      <c r="M287" s="27"/>
      <c r="N287" s="27"/>
      <c r="O287" s="27"/>
      <c r="P287" s="98" t="s">
        <v>191</v>
      </c>
      <c r="Q287" s="27"/>
      <c r="R287" s="27"/>
      <c r="S287" s="43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44"/>
      <c r="AJ287" s="44"/>
      <c r="AK287" s="27"/>
      <c r="AL287" s="27"/>
      <c r="AM287" s="7"/>
      <c r="AN287" s="7"/>
      <c r="AO287" s="7"/>
      <c r="AP287" s="7"/>
      <c r="AQ287" s="7">
        <f t="shared" si="57"/>
        <v>0</v>
      </c>
      <c r="AR287" s="3">
        <f t="shared" si="64"/>
        <v>102</v>
      </c>
      <c r="AS287" s="8">
        <f t="shared" si="58"/>
        <v>0</v>
      </c>
    </row>
    <row r="288" spans="1:45" ht="12.75" customHeight="1" x14ac:dyDescent="0.2">
      <c r="A288" s="141"/>
      <c r="B288" s="106"/>
      <c r="C288" s="53" t="s">
        <v>111</v>
      </c>
      <c r="D288" s="52"/>
      <c r="E288" s="27"/>
      <c r="F288" s="27"/>
      <c r="G288" s="27"/>
      <c r="H288" s="27"/>
      <c r="I288" s="27"/>
      <c r="J288" s="27"/>
      <c r="K288" s="98" t="s">
        <v>233</v>
      </c>
      <c r="L288" s="27"/>
      <c r="M288" s="27"/>
      <c r="N288" s="27"/>
      <c r="O288" s="27"/>
      <c r="P288" s="98" t="s">
        <v>191</v>
      </c>
      <c r="Q288" s="27"/>
      <c r="R288" s="27"/>
      <c r="S288" s="43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44"/>
      <c r="AJ288" s="44"/>
      <c r="AK288" s="27"/>
      <c r="AL288" s="27"/>
      <c r="AM288" s="7"/>
      <c r="AN288" s="7"/>
      <c r="AO288" s="7"/>
      <c r="AP288" s="7"/>
      <c r="AQ288" s="7">
        <f t="shared" si="57"/>
        <v>0</v>
      </c>
      <c r="AR288" s="3">
        <f t="shared" si="64"/>
        <v>102</v>
      </c>
      <c r="AS288" s="8">
        <f t="shared" si="58"/>
        <v>0</v>
      </c>
    </row>
    <row r="289" spans="1:45" ht="12.75" customHeight="1" x14ac:dyDescent="0.2">
      <c r="A289" s="141"/>
      <c r="B289" s="104" t="s">
        <v>30</v>
      </c>
      <c r="C289" s="53" t="s">
        <v>109</v>
      </c>
      <c r="D289" s="52"/>
      <c r="E289" s="27"/>
      <c r="F289" s="27"/>
      <c r="G289" s="27"/>
      <c r="H289" s="98" t="s">
        <v>280</v>
      </c>
      <c r="I289" s="27"/>
      <c r="J289" s="27"/>
      <c r="K289" s="27"/>
      <c r="L289" s="27"/>
      <c r="M289" s="27"/>
      <c r="N289" s="98" t="s">
        <v>281</v>
      </c>
      <c r="O289" s="27"/>
      <c r="P289" s="27"/>
      <c r="Q289" s="98" t="s">
        <v>282</v>
      </c>
      <c r="R289" s="27"/>
      <c r="S289" s="43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44"/>
      <c r="AJ289" s="44"/>
      <c r="AK289" s="27"/>
      <c r="AL289" s="27"/>
      <c r="AM289" s="7"/>
      <c r="AN289" s="7"/>
      <c r="AO289" s="7"/>
      <c r="AP289" s="7"/>
      <c r="AQ289" s="7">
        <f t="shared" si="57"/>
        <v>0</v>
      </c>
      <c r="AR289" s="3">
        <f t="shared" ref="AR289:AR300" si="65">34*2</f>
        <v>68</v>
      </c>
      <c r="AS289" s="8">
        <f t="shared" si="58"/>
        <v>0</v>
      </c>
    </row>
    <row r="290" spans="1:45" ht="12.75" customHeight="1" x14ac:dyDescent="0.2">
      <c r="A290" s="141"/>
      <c r="B290" s="105"/>
      <c r="C290" s="53" t="s">
        <v>110</v>
      </c>
      <c r="D290" s="52"/>
      <c r="E290" s="27"/>
      <c r="F290" s="27"/>
      <c r="G290" s="27"/>
      <c r="H290" s="98" t="s">
        <v>280</v>
      </c>
      <c r="I290" s="27"/>
      <c r="J290" s="27"/>
      <c r="K290" s="27"/>
      <c r="L290" s="27"/>
      <c r="M290" s="27"/>
      <c r="N290" s="98" t="s">
        <v>281</v>
      </c>
      <c r="O290" s="27"/>
      <c r="P290" s="27"/>
      <c r="Q290" s="98" t="s">
        <v>282</v>
      </c>
      <c r="R290" s="27"/>
      <c r="S290" s="43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44"/>
      <c r="AJ290" s="44"/>
      <c r="AK290" s="27"/>
      <c r="AL290" s="27"/>
      <c r="AM290" s="7"/>
      <c r="AN290" s="7"/>
      <c r="AO290" s="7"/>
      <c r="AP290" s="7"/>
      <c r="AQ290" s="7">
        <f t="shared" si="57"/>
        <v>0</v>
      </c>
      <c r="AR290" s="3">
        <f t="shared" si="65"/>
        <v>68</v>
      </c>
      <c r="AS290" s="8">
        <f t="shared" si="58"/>
        <v>0</v>
      </c>
    </row>
    <row r="291" spans="1:45" ht="12.75" customHeight="1" x14ac:dyDescent="0.2">
      <c r="A291" s="141"/>
      <c r="B291" s="106"/>
      <c r="C291" s="53" t="s">
        <v>111</v>
      </c>
      <c r="D291" s="52"/>
      <c r="E291" s="27"/>
      <c r="F291" s="27"/>
      <c r="G291" s="27"/>
      <c r="H291" s="98" t="s">
        <v>280</v>
      </c>
      <c r="I291" s="27"/>
      <c r="J291" s="27"/>
      <c r="K291" s="27"/>
      <c r="L291" s="27"/>
      <c r="M291" s="27"/>
      <c r="N291" s="98" t="s">
        <v>281</v>
      </c>
      <c r="O291" s="27"/>
      <c r="P291" s="27"/>
      <c r="Q291" s="98" t="s">
        <v>282</v>
      </c>
      <c r="R291" s="27"/>
      <c r="S291" s="43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44"/>
      <c r="AJ291" s="44"/>
      <c r="AK291" s="27"/>
      <c r="AL291" s="27"/>
      <c r="AM291" s="7"/>
      <c r="AN291" s="7"/>
      <c r="AO291" s="7"/>
      <c r="AP291" s="7"/>
      <c r="AQ291" s="7">
        <f t="shared" si="57"/>
        <v>0</v>
      </c>
      <c r="AR291" s="3">
        <f t="shared" si="65"/>
        <v>68</v>
      </c>
      <c r="AS291" s="8">
        <f t="shared" si="58"/>
        <v>0</v>
      </c>
    </row>
    <row r="292" spans="1:45" ht="12.75" customHeight="1" x14ac:dyDescent="0.2">
      <c r="A292" s="141"/>
      <c r="B292" s="104" t="s">
        <v>34</v>
      </c>
      <c r="C292" s="53" t="s">
        <v>109</v>
      </c>
      <c r="D292" s="52"/>
      <c r="E292" s="27"/>
      <c r="F292" s="27"/>
      <c r="G292" s="27"/>
      <c r="H292" s="27"/>
      <c r="I292" s="27"/>
      <c r="J292" s="27"/>
      <c r="K292" s="98" t="s">
        <v>223</v>
      </c>
      <c r="L292" s="27"/>
      <c r="M292" s="27"/>
      <c r="N292" s="27"/>
      <c r="O292" s="27"/>
      <c r="P292" s="27"/>
      <c r="Q292" s="27"/>
      <c r="R292" s="27"/>
      <c r="S292" s="43"/>
      <c r="T292" s="98" t="s">
        <v>224</v>
      </c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44"/>
      <c r="AJ292" s="44"/>
      <c r="AK292" s="27"/>
      <c r="AL292" s="27"/>
      <c r="AM292" s="7"/>
      <c r="AN292" s="7"/>
      <c r="AO292" s="7"/>
      <c r="AP292" s="7"/>
      <c r="AQ292" s="7">
        <f t="shared" si="57"/>
        <v>0</v>
      </c>
      <c r="AR292" s="3">
        <f t="shared" si="65"/>
        <v>68</v>
      </c>
      <c r="AS292" s="8">
        <f t="shared" si="58"/>
        <v>0</v>
      </c>
    </row>
    <row r="293" spans="1:45" ht="12.75" customHeight="1" x14ac:dyDescent="0.2">
      <c r="A293" s="141"/>
      <c r="B293" s="105"/>
      <c r="C293" s="53" t="s">
        <v>110</v>
      </c>
      <c r="D293" s="52"/>
      <c r="E293" s="27"/>
      <c r="F293" s="27"/>
      <c r="G293" s="27"/>
      <c r="H293" s="27"/>
      <c r="I293" s="27"/>
      <c r="J293" s="27"/>
      <c r="K293" s="98" t="s">
        <v>223</v>
      </c>
      <c r="L293" s="27"/>
      <c r="M293" s="27"/>
      <c r="N293" s="27"/>
      <c r="O293" s="27"/>
      <c r="P293" s="27"/>
      <c r="Q293" s="27"/>
      <c r="R293" s="27"/>
      <c r="S293" s="43"/>
      <c r="T293" s="98" t="s">
        <v>224</v>
      </c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44"/>
      <c r="AJ293" s="44"/>
      <c r="AK293" s="27"/>
      <c r="AL293" s="27"/>
      <c r="AM293" s="7"/>
      <c r="AN293" s="7"/>
      <c r="AO293" s="7"/>
      <c r="AP293" s="7"/>
      <c r="AQ293" s="7">
        <f t="shared" si="57"/>
        <v>0</v>
      </c>
      <c r="AR293" s="3">
        <f t="shared" si="65"/>
        <v>68</v>
      </c>
      <c r="AS293" s="8">
        <f t="shared" si="58"/>
        <v>0</v>
      </c>
    </row>
    <row r="294" spans="1:45" ht="12.75" customHeight="1" x14ac:dyDescent="0.2">
      <c r="A294" s="141"/>
      <c r="B294" s="106"/>
      <c r="C294" s="53" t="s">
        <v>111</v>
      </c>
      <c r="D294" s="52"/>
      <c r="E294" s="27"/>
      <c r="F294" s="27"/>
      <c r="G294" s="27"/>
      <c r="H294" s="27"/>
      <c r="I294" s="27"/>
      <c r="J294" s="27"/>
      <c r="K294" s="98" t="s">
        <v>223</v>
      </c>
      <c r="L294" s="27"/>
      <c r="M294" s="27"/>
      <c r="N294" s="27"/>
      <c r="O294" s="27"/>
      <c r="P294" s="27"/>
      <c r="Q294" s="27"/>
      <c r="R294" s="27"/>
      <c r="S294" s="43"/>
      <c r="T294" s="98" t="s">
        <v>224</v>
      </c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44"/>
      <c r="AJ294" s="44"/>
      <c r="AK294" s="27"/>
      <c r="AL294" s="27"/>
      <c r="AM294" s="7"/>
      <c r="AN294" s="7"/>
      <c r="AO294" s="7"/>
      <c r="AP294" s="7"/>
      <c r="AQ294" s="7">
        <f t="shared" si="57"/>
        <v>0</v>
      </c>
      <c r="AR294" s="3">
        <f t="shared" si="65"/>
        <v>68</v>
      </c>
      <c r="AS294" s="8">
        <f t="shared" si="58"/>
        <v>0</v>
      </c>
    </row>
    <row r="295" spans="1:45" ht="12.75" customHeight="1" x14ac:dyDescent="0.2">
      <c r="A295" s="141"/>
      <c r="B295" s="107" t="s">
        <v>37</v>
      </c>
      <c r="C295" s="53" t="s">
        <v>109</v>
      </c>
      <c r="D295" s="52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98" t="s">
        <v>215</v>
      </c>
      <c r="P295" s="27"/>
      <c r="Q295" s="27"/>
      <c r="R295" s="27"/>
      <c r="S295" s="43"/>
      <c r="T295" s="98" t="s">
        <v>256</v>
      </c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44"/>
      <c r="AJ295" s="44"/>
      <c r="AK295" s="27"/>
      <c r="AL295" s="27"/>
      <c r="AM295" s="7"/>
      <c r="AN295" s="7"/>
      <c r="AO295" s="7"/>
      <c r="AP295" s="7"/>
      <c r="AQ295" s="7">
        <f t="shared" si="57"/>
        <v>0</v>
      </c>
      <c r="AR295" s="3">
        <f t="shared" si="65"/>
        <v>68</v>
      </c>
      <c r="AS295" s="8">
        <f t="shared" si="58"/>
        <v>0</v>
      </c>
    </row>
    <row r="296" spans="1:45" ht="12.75" customHeight="1" x14ac:dyDescent="0.2">
      <c r="A296" s="141"/>
      <c r="B296" s="107"/>
      <c r="C296" s="53" t="s">
        <v>110</v>
      </c>
      <c r="D296" s="52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98" t="s">
        <v>215</v>
      </c>
      <c r="P296" s="27"/>
      <c r="Q296" s="27"/>
      <c r="R296" s="27"/>
      <c r="S296" s="43"/>
      <c r="T296" s="98" t="s">
        <v>256</v>
      </c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44"/>
      <c r="AJ296" s="44"/>
      <c r="AK296" s="27"/>
      <c r="AL296" s="27"/>
      <c r="AM296" s="7"/>
      <c r="AN296" s="7"/>
      <c r="AO296" s="7"/>
      <c r="AP296" s="7"/>
      <c r="AQ296" s="7">
        <f t="shared" si="57"/>
        <v>0</v>
      </c>
      <c r="AR296" s="3">
        <f t="shared" si="65"/>
        <v>68</v>
      </c>
      <c r="AS296" s="8">
        <f t="shared" si="58"/>
        <v>0</v>
      </c>
    </row>
    <row r="297" spans="1:45" ht="12.75" customHeight="1" x14ac:dyDescent="0.2">
      <c r="A297" s="141"/>
      <c r="B297" s="107"/>
      <c r="C297" s="53" t="s">
        <v>111</v>
      </c>
      <c r="D297" s="52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98" t="s">
        <v>215</v>
      </c>
      <c r="P297" s="27"/>
      <c r="Q297" s="27"/>
      <c r="R297" s="27"/>
      <c r="S297" s="43"/>
      <c r="T297" s="98" t="s">
        <v>256</v>
      </c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44"/>
      <c r="AJ297" s="44"/>
      <c r="AK297" s="27"/>
      <c r="AL297" s="27"/>
      <c r="AM297" s="7"/>
      <c r="AN297" s="7"/>
      <c r="AO297" s="7"/>
      <c r="AP297" s="7"/>
      <c r="AQ297" s="7">
        <f t="shared" si="57"/>
        <v>0</v>
      </c>
      <c r="AR297" s="3">
        <f t="shared" si="65"/>
        <v>68</v>
      </c>
      <c r="AS297" s="8">
        <f t="shared" si="58"/>
        <v>0</v>
      </c>
    </row>
    <row r="298" spans="1:45" ht="12.75" customHeight="1" x14ac:dyDescent="0.2">
      <c r="A298" s="141"/>
      <c r="B298" s="107" t="s">
        <v>29</v>
      </c>
      <c r="C298" s="53" t="s">
        <v>109</v>
      </c>
      <c r="D298" s="52"/>
      <c r="E298" s="27"/>
      <c r="F298" s="27"/>
      <c r="G298" s="27"/>
      <c r="H298" s="27"/>
      <c r="I298" s="27"/>
      <c r="J298" s="27"/>
      <c r="K298" s="27"/>
      <c r="L298" s="98" t="s">
        <v>209</v>
      </c>
      <c r="M298" s="27"/>
      <c r="N298" s="27"/>
      <c r="O298" s="27"/>
      <c r="P298" s="27"/>
      <c r="Q298" s="27"/>
      <c r="R298" s="98" t="s">
        <v>232</v>
      </c>
      <c r="S298" s="43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44"/>
      <c r="AJ298" s="44"/>
      <c r="AK298" s="27"/>
      <c r="AL298" s="27"/>
      <c r="AM298" s="7"/>
      <c r="AN298" s="7"/>
      <c r="AO298" s="7"/>
      <c r="AP298" s="7"/>
      <c r="AQ298" s="7">
        <f t="shared" si="57"/>
        <v>0</v>
      </c>
      <c r="AR298" s="3">
        <f t="shared" si="65"/>
        <v>68</v>
      </c>
      <c r="AS298" s="8">
        <f t="shared" si="58"/>
        <v>0</v>
      </c>
    </row>
    <row r="299" spans="1:45" ht="12.75" customHeight="1" x14ac:dyDescent="0.2">
      <c r="A299" s="141"/>
      <c r="B299" s="107"/>
      <c r="C299" s="53" t="s">
        <v>110</v>
      </c>
      <c r="D299" s="52"/>
      <c r="E299" s="27"/>
      <c r="F299" s="27"/>
      <c r="G299" s="27"/>
      <c r="H299" s="27"/>
      <c r="I299" s="27"/>
      <c r="J299" s="27"/>
      <c r="K299" s="27"/>
      <c r="L299" s="98" t="s">
        <v>209</v>
      </c>
      <c r="M299" s="27"/>
      <c r="N299" s="27"/>
      <c r="O299" s="27"/>
      <c r="P299" s="27"/>
      <c r="Q299" s="27"/>
      <c r="R299" s="98" t="s">
        <v>232</v>
      </c>
      <c r="S299" s="43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44"/>
      <c r="AJ299" s="44"/>
      <c r="AK299" s="27"/>
      <c r="AL299" s="27"/>
      <c r="AM299" s="7"/>
      <c r="AN299" s="7"/>
      <c r="AO299" s="7"/>
      <c r="AP299" s="7"/>
      <c r="AQ299" s="7">
        <f t="shared" si="57"/>
        <v>0</v>
      </c>
      <c r="AR299" s="3">
        <f t="shared" si="65"/>
        <v>68</v>
      </c>
      <c r="AS299" s="8">
        <f t="shared" si="58"/>
        <v>0</v>
      </c>
    </row>
    <row r="300" spans="1:45" ht="12.75" customHeight="1" x14ac:dyDescent="0.2">
      <c r="A300" s="141"/>
      <c r="B300" s="107"/>
      <c r="C300" s="53" t="s">
        <v>111</v>
      </c>
      <c r="D300" s="52"/>
      <c r="E300" s="27"/>
      <c r="F300" s="27"/>
      <c r="G300" s="27"/>
      <c r="H300" s="27"/>
      <c r="I300" s="27"/>
      <c r="J300" s="27"/>
      <c r="K300" s="27"/>
      <c r="L300" s="98" t="s">
        <v>209</v>
      </c>
      <c r="M300" s="27"/>
      <c r="N300" s="27"/>
      <c r="O300" s="27"/>
      <c r="P300" s="27"/>
      <c r="Q300" s="27"/>
      <c r="R300" s="98" t="s">
        <v>232</v>
      </c>
      <c r="S300" s="43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44"/>
      <c r="AJ300" s="44"/>
      <c r="AK300" s="27"/>
      <c r="AL300" s="27"/>
      <c r="AM300" s="7"/>
      <c r="AN300" s="7"/>
      <c r="AO300" s="7"/>
      <c r="AP300" s="7"/>
      <c r="AQ300" s="7">
        <f t="shared" si="57"/>
        <v>0</v>
      </c>
      <c r="AR300" s="3">
        <f t="shared" si="65"/>
        <v>68</v>
      </c>
      <c r="AS300" s="8">
        <f t="shared" si="58"/>
        <v>0</v>
      </c>
    </row>
    <row r="301" spans="1:45" ht="12.75" customHeight="1" x14ac:dyDescent="0.2">
      <c r="A301" s="141"/>
      <c r="B301" s="107" t="s">
        <v>53</v>
      </c>
      <c r="C301" s="53" t="s">
        <v>109</v>
      </c>
      <c r="D301" s="52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43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44"/>
      <c r="AJ301" s="44"/>
      <c r="AK301" s="27"/>
      <c r="AL301" s="27"/>
      <c r="AM301" s="7"/>
      <c r="AN301" s="7"/>
      <c r="AO301" s="7"/>
      <c r="AP301" s="7"/>
      <c r="AQ301" s="7">
        <f t="shared" si="57"/>
        <v>0</v>
      </c>
      <c r="AR301" s="3">
        <f t="shared" ref="AR301:AR309" si="66">34*1</f>
        <v>34</v>
      </c>
      <c r="AS301" s="8">
        <f t="shared" si="58"/>
        <v>0</v>
      </c>
    </row>
    <row r="302" spans="1:45" ht="12.75" customHeight="1" x14ac:dyDescent="0.2">
      <c r="A302" s="141"/>
      <c r="B302" s="107"/>
      <c r="C302" s="53" t="s">
        <v>110</v>
      </c>
      <c r="D302" s="52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43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44"/>
      <c r="AJ302" s="44"/>
      <c r="AK302" s="27"/>
      <c r="AL302" s="27"/>
      <c r="AM302" s="7"/>
      <c r="AN302" s="7"/>
      <c r="AO302" s="7"/>
      <c r="AP302" s="7"/>
      <c r="AQ302" s="7">
        <f t="shared" si="57"/>
        <v>0</v>
      </c>
      <c r="AR302" s="3">
        <f t="shared" si="66"/>
        <v>34</v>
      </c>
      <c r="AS302" s="8">
        <f t="shared" si="58"/>
        <v>0</v>
      </c>
    </row>
    <row r="303" spans="1:45" ht="12.75" customHeight="1" x14ac:dyDescent="0.2">
      <c r="A303" s="141"/>
      <c r="B303" s="107"/>
      <c r="C303" s="53" t="s">
        <v>111</v>
      </c>
      <c r="D303" s="52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43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44"/>
      <c r="AJ303" s="44"/>
      <c r="AK303" s="27"/>
      <c r="AL303" s="27"/>
      <c r="AM303" s="7"/>
      <c r="AN303" s="7"/>
      <c r="AO303" s="7"/>
      <c r="AP303" s="7"/>
      <c r="AQ303" s="7">
        <f t="shared" si="57"/>
        <v>0</v>
      </c>
      <c r="AR303" s="3">
        <f t="shared" si="66"/>
        <v>34</v>
      </c>
      <c r="AS303" s="8">
        <f t="shared" si="58"/>
        <v>0</v>
      </c>
    </row>
    <row r="304" spans="1:45" ht="12.75" customHeight="1" x14ac:dyDescent="0.2">
      <c r="A304" s="141"/>
      <c r="B304" s="107" t="s">
        <v>85</v>
      </c>
      <c r="C304" s="53" t="s">
        <v>109</v>
      </c>
      <c r="D304" s="52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43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44"/>
      <c r="AJ304" s="44"/>
      <c r="AK304" s="27"/>
      <c r="AL304" s="27"/>
      <c r="AM304" s="7"/>
      <c r="AN304" s="7"/>
      <c r="AO304" s="7"/>
      <c r="AP304" s="7"/>
      <c r="AQ304" s="7">
        <f t="shared" si="57"/>
        <v>0</v>
      </c>
      <c r="AR304" s="3">
        <f t="shared" si="66"/>
        <v>34</v>
      </c>
      <c r="AS304" s="8">
        <f t="shared" si="58"/>
        <v>0</v>
      </c>
    </row>
    <row r="305" spans="1:45" ht="12.75" customHeight="1" x14ac:dyDescent="0.2">
      <c r="A305" s="141"/>
      <c r="B305" s="107"/>
      <c r="C305" s="53" t="s">
        <v>110</v>
      </c>
      <c r="D305" s="52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43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44"/>
      <c r="AJ305" s="44"/>
      <c r="AK305" s="27"/>
      <c r="AL305" s="27"/>
      <c r="AM305" s="7"/>
      <c r="AN305" s="7"/>
      <c r="AO305" s="7"/>
      <c r="AP305" s="7"/>
      <c r="AQ305" s="7">
        <f t="shared" si="57"/>
        <v>0</v>
      </c>
      <c r="AR305" s="3">
        <f t="shared" si="66"/>
        <v>34</v>
      </c>
      <c r="AS305" s="8">
        <f t="shared" si="58"/>
        <v>0</v>
      </c>
    </row>
    <row r="306" spans="1:45" ht="12.75" customHeight="1" x14ac:dyDescent="0.2">
      <c r="A306" s="141"/>
      <c r="B306" s="107"/>
      <c r="C306" s="53" t="s">
        <v>111</v>
      </c>
      <c r="D306" s="52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43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44"/>
      <c r="AJ306" s="44"/>
      <c r="AK306" s="27"/>
      <c r="AL306" s="27"/>
      <c r="AM306" s="7"/>
      <c r="AN306" s="7"/>
      <c r="AO306" s="7"/>
      <c r="AP306" s="7"/>
      <c r="AQ306" s="7">
        <f t="shared" si="57"/>
        <v>0</v>
      </c>
      <c r="AR306" s="3">
        <f t="shared" si="66"/>
        <v>34</v>
      </c>
      <c r="AS306" s="8">
        <f t="shared" si="58"/>
        <v>0</v>
      </c>
    </row>
    <row r="307" spans="1:45" ht="12.75" customHeight="1" x14ac:dyDescent="0.2">
      <c r="A307" s="141"/>
      <c r="B307" s="107" t="s">
        <v>108</v>
      </c>
      <c r="C307" s="53" t="s">
        <v>109</v>
      </c>
      <c r="D307" s="52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43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44"/>
      <c r="AJ307" s="44"/>
      <c r="AK307" s="27"/>
      <c r="AL307" s="27"/>
      <c r="AM307" s="7"/>
      <c r="AN307" s="7"/>
      <c r="AO307" s="7"/>
      <c r="AP307" s="7"/>
      <c r="AQ307" s="7">
        <f t="shared" si="57"/>
        <v>0</v>
      </c>
      <c r="AR307" s="3">
        <f t="shared" si="66"/>
        <v>34</v>
      </c>
      <c r="AS307" s="8">
        <f t="shared" si="58"/>
        <v>0</v>
      </c>
    </row>
    <row r="308" spans="1:45" ht="12.75" customHeight="1" x14ac:dyDescent="0.2">
      <c r="A308" s="141"/>
      <c r="B308" s="107"/>
      <c r="C308" s="53" t="s">
        <v>110</v>
      </c>
      <c r="D308" s="52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43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44"/>
      <c r="AJ308" s="44"/>
      <c r="AK308" s="27"/>
      <c r="AL308" s="27"/>
      <c r="AM308" s="7"/>
      <c r="AN308" s="7"/>
      <c r="AO308" s="7"/>
      <c r="AP308" s="7"/>
      <c r="AQ308" s="7">
        <f t="shared" si="57"/>
        <v>0</v>
      </c>
      <c r="AR308" s="3">
        <f t="shared" si="66"/>
        <v>34</v>
      </c>
      <c r="AS308" s="8">
        <f t="shared" si="58"/>
        <v>0</v>
      </c>
    </row>
    <row r="309" spans="1:45" ht="12.75" customHeight="1" x14ac:dyDescent="0.2">
      <c r="A309" s="141"/>
      <c r="B309" s="107"/>
      <c r="C309" s="53" t="s">
        <v>111</v>
      </c>
      <c r="D309" s="52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43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44"/>
      <c r="AJ309" s="44"/>
      <c r="AK309" s="27"/>
      <c r="AL309" s="27"/>
      <c r="AM309" s="7"/>
      <c r="AN309" s="7"/>
      <c r="AO309" s="7"/>
      <c r="AP309" s="7"/>
      <c r="AQ309" s="7">
        <f t="shared" si="57"/>
        <v>0</v>
      </c>
      <c r="AR309" s="3">
        <f t="shared" si="66"/>
        <v>34</v>
      </c>
      <c r="AS309" s="8">
        <f t="shared" si="58"/>
        <v>0</v>
      </c>
    </row>
    <row r="310" spans="1:45" ht="12.75" customHeight="1" x14ac:dyDescent="0.2">
      <c r="A310" s="141"/>
      <c r="B310" s="107" t="s">
        <v>74</v>
      </c>
      <c r="C310" s="53" t="s">
        <v>109</v>
      </c>
      <c r="D310" s="52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43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44"/>
      <c r="AJ310" s="44"/>
      <c r="AK310" s="27"/>
      <c r="AL310" s="27"/>
      <c r="AM310" s="7"/>
      <c r="AN310" s="7"/>
      <c r="AO310" s="7"/>
      <c r="AP310" s="7"/>
      <c r="AQ310" s="7">
        <f t="shared" si="57"/>
        <v>0</v>
      </c>
      <c r="AR310" s="3">
        <f t="shared" ref="AR310:AR312" si="67">34*2</f>
        <v>68</v>
      </c>
      <c r="AS310" s="8">
        <f t="shared" si="58"/>
        <v>0</v>
      </c>
    </row>
    <row r="311" spans="1:45" ht="12.75" customHeight="1" x14ac:dyDescent="0.2">
      <c r="A311" s="141"/>
      <c r="B311" s="107"/>
      <c r="C311" s="53" t="s">
        <v>110</v>
      </c>
      <c r="D311" s="54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43"/>
      <c r="AH311" s="27"/>
      <c r="AI311" s="27"/>
      <c r="AJ311" s="44"/>
      <c r="AK311" s="27"/>
      <c r="AL311" s="27"/>
      <c r="AM311" s="7"/>
      <c r="AN311" s="7"/>
      <c r="AO311" s="7"/>
      <c r="AP311" s="7"/>
      <c r="AQ311" s="7">
        <f t="shared" si="57"/>
        <v>0</v>
      </c>
      <c r="AR311" s="3">
        <f t="shared" si="67"/>
        <v>68</v>
      </c>
      <c r="AS311" s="8">
        <f t="shared" si="58"/>
        <v>0</v>
      </c>
    </row>
    <row r="312" spans="1:45" ht="12.75" customHeight="1" x14ac:dyDescent="0.2">
      <c r="A312" s="141"/>
      <c r="B312" s="107"/>
      <c r="C312" s="53" t="s">
        <v>111</v>
      </c>
      <c r="D312" s="54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43"/>
      <c r="AK312" s="27"/>
      <c r="AL312" s="27"/>
      <c r="AM312" s="7"/>
      <c r="AN312" s="7"/>
      <c r="AO312" s="7"/>
      <c r="AP312" s="7"/>
      <c r="AQ312" s="7">
        <f t="shared" si="57"/>
        <v>0</v>
      </c>
      <c r="AR312" s="3">
        <f t="shared" si="67"/>
        <v>68</v>
      </c>
      <c r="AS312" s="8">
        <f t="shared" si="58"/>
        <v>0</v>
      </c>
    </row>
    <row r="313" spans="1:45" ht="27" customHeight="1" x14ac:dyDescent="0.2">
      <c r="A313" s="69"/>
      <c r="B313" s="70"/>
      <c r="C313" s="70"/>
      <c r="D313" s="70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9"/>
      <c r="AN313" s="69"/>
      <c r="AO313" s="69"/>
      <c r="AP313" s="69"/>
      <c r="AQ313" s="69"/>
      <c r="AR313" s="69"/>
      <c r="AS313" s="69"/>
    </row>
    <row r="314" spans="1:45" s="2" customFormat="1" ht="81.75" customHeight="1" x14ac:dyDescent="0.2">
      <c r="A314" s="144" t="s">
        <v>38</v>
      </c>
      <c r="B314" s="144"/>
      <c r="C314" s="144"/>
      <c r="D314" s="144"/>
      <c r="E314" s="108" t="s">
        <v>138</v>
      </c>
      <c r="F314" s="108"/>
      <c r="G314" s="108"/>
      <c r="H314" s="108"/>
      <c r="I314" s="108"/>
      <c r="J314" s="108"/>
      <c r="K314" s="108"/>
      <c r="L314" s="108"/>
      <c r="M314" s="108"/>
      <c r="N314" s="108"/>
      <c r="O314" s="108"/>
      <c r="P314" s="108"/>
      <c r="Q314" s="108"/>
      <c r="R314" s="108"/>
      <c r="S314" s="108"/>
      <c r="T314" s="108"/>
      <c r="U314" s="108"/>
      <c r="V314" s="108"/>
      <c r="W314" s="108"/>
      <c r="X314" s="108"/>
      <c r="Y314" s="108"/>
      <c r="Z314" s="108"/>
      <c r="AA314" s="108"/>
      <c r="AB314" s="108"/>
      <c r="AC314" s="108"/>
      <c r="AD314" s="108"/>
      <c r="AE314" s="108"/>
      <c r="AF314" s="108"/>
      <c r="AG314" s="108"/>
      <c r="AH314" s="108"/>
      <c r="AI314" s="108"/>
      <c r="AJ314" s="108"/>
      <c r="AK314" s="108"/>
      <c r="AL314" s="108"/>
      <c r="AM314" s="108"/>
      <c r="AN314" s="108"/>
      <c r="AO314" s="108"/>
      <c r="AP314" s="108"/>
      <c r="AQ314" s="110" t="s">
        <v>20</v>
      </c>
      <c r="AR314" s="142" t="s">
        <v>22</v>
      </c>
      <c r="AS314" s="143" t="s">
        <v>21</v>
      </c>
    </row>
    <row r="315" spans="1:45" s="2" customFormat="1" ht="21.75" customHeight="1" x14ac:dyDescent="0.2">
      <c r="A315" s="107" t="s">
        <v>0</v>
      </c>
      <c r="B315" s="107"/>
      <c r="C315" s="107"/>
      <c r="D315" s="23" t="s">
        <v>18</v>
      </c>
      <c r="E315" s="107" t="s">
        <v>1</v>
      </c>
      <c r="F315" s="107"/>
      <c r="G315" s="107"/>
      <c r="H315" s="107"/>
      <c r="I315" s="107" t="s">
        <v>2</v>
      </c>
      <c r="J315" s="107"/>
      <c r="K315" s="107"/>
      <c r="L315" s="107"/>
      <c r="M315" s="107" t="s">
        <v>3</v>
      </c>
      <c r="N315" s="107"/>
      <c r="O315" s="107"/>
      <c r="P315" s="107"/>
      <c r="Q315" s="107" t="s">
        <v>4</v>
      </c>
      <c r="R315" s="107"/>
      <c r="S315" s="107"/>
      <c r="T315" s="107"/>
      <c r="U315" s="107" t="s">
        <v>5</v>
      </c>
      <c r="V315" s="107"/>
      <c r="W315" s="107"/>
      <c r="X315" s="107" t="s">
        <v>6</v>
      </c>
      <c r="Y315" s="107"/>
      <c r="Z315" s="107"/>
      <c r="AA315" s="107"/>
      <c r="AB315" s="107" t="s">
        <v>7</v>
      </c>
      <c r="AC315" s="107"/>
      <c r="AD315" s="107"/>
      <c r="AE315" s="107" t="s">
        <v>8</v>
      </c>
      <c r="AF315" s="107"/>
      <c r="AG315" s="107"/>
      <c r="AH315" s="107"/>
      <c r="AI315" s="107"/>
      <c r="AJ315" s="107" t="s">
        <v>9</v>
      </c>
      <c r="AK315" s="107"/>
      <c r="AL315" s="107"/>
      <c r="AM315" s="107" t="s">
        <v>10</v>
      </c>
      <c r="AN315" s="107"/>
      <c r="AO315" s="107"/>
      <c r="AP315" s="107"/>
      <c r="AQ315" s="110"/>
      <c r="AR315" s="142"/>
      <c r="AS315" s="143"/>
    </row>
    <row r="316" spans="1:45" s="6" customFormat="1" ht="11.25" customHeight="1" x14ac:dyDescent="0.2">
      <c r="A316" s="107"/>
      <c r="B316" s="107"/>
      <c r="C316" s="107"/>
      <c r="D316" s="23" t="s">
        <v>19</v>
      </c>
      <c r="E316" s="5">
        <v>1</v>
      </c>
      <c r="F316" s="5">
        <v>2</v>
      </c>
      <c r="G316" s="5">
        <v>3</v>
      </c>
      <c r="H316" s="5">
        <v>4</v>
      </c>
      <c r="I316" s="5">
        <v>5</v>
      </c>
      <c r="J316" s="5">
        <v>6</v>
      </c>
      <c r="K316" s="5">
        <v>7</v>
      </c>
      <c r="L316" s="5">
        <v>8</v>
      </c>
      <c r="M316" s="5">
        <v>9</v>
      </c>
      <c r="N316" s="5">
        <v>10</v>
      </c>
      <c r="O316" s="5">
        <v>11</v>
      </c>
      <c r="P316" s="5">
        <v>12</v>
      </c>
      <c r="Q316" s="5">
        <v>13</v>
      </c>
      <c r="R316" s="5">
        <v>14</v>
      </c>
      <c r="S316" s="5">
        <v>15</v>
      </c>
      <c r="T316" s="5">
        <v>16</v>
      </c>
      <c r="U316" s="5">
        <v>17</v>
      </c>
      <c r="V316" s="5">
        <v>18</v>
      </c>
      <c r="W316" s="5">
        <v>19</v>
      </c>
      <c r="X316" s="5">
        <v>20</v>
      </c>
      <c r="Y316" s="5">
        <v>21</v>
      </c>
      <c r="Z316" s="5">
        <v>22</v>
      </c>
      <c r="AA316" s="5">
        <v>23</v>
      </c>
      <c r="AB316" s="5">
        <v>24</v>
      </c>
      <c r="AC316" s="5">
        <v>25</v>
      </c>
      <c r="AD316" s="5">
        <v>26</v>
      </c>
      <c r="AE316" s="5">
        <v>27</v>
      </c>
      <c r="AF316" s="5">
        <v>28</v>
      </c>
      <c r="AG316" s="5">
        <v>29</v>
      </c>
      <c r="AH316" s="5">
        <v>30</v>
      </c>
      <c r="AI316" s="5">
        <v>31</v>
      </c>
      <c r="AJ316" s="5">
        <v>32</v>
      </c>
      <c r="AK316" s="5">
        <v>33</v>
      </c>
      <c r="AL316" s="5">
        <v>34</v>
      </c>
      <c r="AM316" s="5">
        <v>35</v>
      </c>
      <c r="AN316" s="5">
        <v>36</v>
      </c>
      <c r="AO316" s="5">
        <v>37</v>
      </c>
      <c r="AP316" s="5">
        <v>38</v>
      </c>
      <c r="AQ316" s="110"/>
      <c r="AR316" s="142"/>
      <c r="AS316" s="143"/>
    </row>
    <row r="317" spans="1:45" ht="12.75" customHeight="1" x14ac:dyDescent="0.2">
      <c r="A317" s="141" t="s">
        <v>25</v>
      </c>
      <c r="B317" s="104" t="s">
        <v>13</v>
      </c>
      <c r="C317" s="53" t="s">
        <v>112</v>
      </c>
      <c r="D317" s="54"/>
      <c r="E317" s="27"/>
      <c r="F317" s="27"/>
      <c r="G317" s="27"/>
      <c r="H317" s="98" t="s">
        <v>238</v>
      </c>
      <c r="I317" s="27"/>
      <c r="J317" s="27"/>
      <c r="K317" s="27"/>
      <c r="L317" s="98" t="s">
        <v>239</v>
      </c>
      <c r="M317" s="27"/>
      <c r="N317" s="27"/>
      <c r="O317" s="27"/>
      <c r="P317" s="27"/>
      <c r="Q317" s="98" t="s">
        <v>275</v>
      </c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44"/>
      <c r="AN317" s="44"/>
      <c r="AO317" s="44"/>
      <c r="AP317" s="44"/>
      <c r="AQ317" s="7">
        <f t="shared" ref="AQ317:AQ364" si="68">SUM(E317:AP317)</f>
        <v>0</v>
      </c>
      <c r="AR317" s="3">
        <f>34*3</f>
        <v>102</v>
      </c>
      <c r="AS317" s="8">
        <f t="shared" ref="AS317:AS364" si="69">AQ317/AR317</f>
        <v>0</v>
      </c>
    </row>
    <row r="318" spans="1:45" x14ac:dyDescent="0.2">
      <c r="A318" s="141"/>
      <c r="B318" s="105"/>
      <c r="C318" s="53" t="s">
        <v>113</v>
      </c>
      <c r="D318" s="54"/>
      <c r="E318" s="27"/>
      <c r="F318" s="27"/>
      <c r="G318" s="27"/>
      <c r="H318" s="98" t="s">
        <v>238</v>
      </c>
      <c r="I318" s="27"/>
      <c r="J318" s="27"/>
      <c r="K318" s="27"/>
      <c r="L318" s="98" t="s">
        <v>239</v>
      </c>
      <c r="M318" s="27"/>
      <c r="N318" s="27"/>
      <c r="O318" s="27"/>
      <c r="P318" s="27"/>
      <c r="Q318" s="27"/>
      <c r="R318" s="98" t="s">
        <v>240</v>
      </c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44"/>
      <c r="AN318" s="44"/>
      <c r="AO318" s="44"/>
      <c r="AP318" s="44"/>
      <c r="AQ318" s="7">
        <f t="shared" si="68"/>
        <v>0</v>
      </c>
      <c r="AR318" s="3">
        <f t="shared" ref="AR318:AR331" si="70">34*3</f>
        <v>102</v>
      </c>
      <c r="AS318" s="8">
        <f t="shared" si="69"/>
        <v>0</v>
      </c>
    </row>
    <row r="319" spans="1:45" ht="12.75" customHeight="1" x14ac:dyDescent="0.2">
      <c r="A319" s="141"/>
      <c r="B319" s="106"/>
      <c r="C319" s="53" t="s">
        <v>114</v>
      </c>
      <c r="D319" s="54"/>
      <c r="E319" s="27"/>
      <c r="F319" s="27"/>
      <c r="G319" s="27"/>
      <c r="H319" s="98" t="s">
        <v>238</v>
      </c>
      <c r="I319" s="27"/>
      <c r="J319" s="27"/>
      <c r="K319" s="27"/>
      <c r="L319" s="98" t="s">
        <v>239</v>
      </c>
      <c r="M319" s="27"/>
      <c r="N319" s="27"/>
      <c r="O319" s="27"/>
      <c r="P319" s="27"/>
      <c r="Q319" s="98" t="s">
        <v>275</v>
      </c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44"/>
      <c r="AN319" s="44"/>
      <c r="AO319" s="44"/>
      <c r="AP319" s="44"/>
      <c r="AQ319" s="7">
        <f t="shared" si="68"/>
        <v>0</v>
      </c>
      <c r="AR319" s="3">
        <f t="shared" si="70"/>
        <v>102</v>
      </c>
      <c r="AS319" s="8">
        <f t="shared" si="69"/>
        <v>0</v>
      </c>
    </row>
    <row r="320" spans="1:45" ht="12.75" customHeight="1" x14ac:dyDescent="0.2">
      <c r="A320" s="141"/>
      <c r="B320" s="104" t="s">
        <v>27</v>
      </c>
      <c r="C320" s="53" t="s">
        <v>112</v>
      </c>
      <c r="D320" s="54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44"/>
      <c r="AN320" s="44"/>
      <c r="AO320" s="44"/>
      <c r="AP320" s="44"/>
      <c r="AQ320" s="7">
        <f t="shared" si="68"/>
        <v>0</v>
      </c>
      <c r="AR320" s="3">
        <f t="shared" si="70"/>
        <v>102</v>
      </c>
      <c r="AS320" s="8">
        <f t="shared" si="69"/>
        <v>0</v>
      </c>
    </row>
    <row r="321" spans="1:45" ht="12.75" customHeight="1" x14ac:dyDescent="0.2">
      <c r="A321" s="141"/>
      <c r="B321" s="105"/>
      <c r="C321" s="53" t="s">
        <v>113</v>
      </c>
      <c r="D321" s="52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44"/>
      <c r="AN321" s="44"/>
      <c r="AO321" s="44"/>
      <c r="AP321" s="44"/>
      <c r="AQ321" s="7">
        <f t="shared" si="68"/>
        <v>0</v>
      </c>
      <c r="AR321" s="3">
        <f t="shared" si="70"/>
        <v>102</v>
      </c>
      <c r="AS321" s="8">
        <f t="shared" si="69"/>
        <v>0</v>
      </c>
    </row>
    <row r="322" spans="1:45" x14ac:dyDescent="0.2">
      <c r="A322" s="141"/>
      <c r="B322" s="106"/>
      <c r="C322" s="53" t="s">
        <v>114</v>
      </c>
      <c r="D322" s="54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44"/>
      <c r="AN322" s="44"/>
      <c r="AO322" s="44"/>
      <c r="AP322" s="44"/>
      <c r="AQ322" s="7">
        <f t="shared" si="68"/>
        <v>0</v>
      </c>
      <c r="AR322" s="3">
        <f t="shared" si="70"/>
        <v>102</v>
      </c>
      <c r="AS322" s="8">
        <f t="shared" si="69"/>
        <v>0</v>
      </c>
    </row>
    <row r="323" spans="1:45" x14ac:dyDescent="0.2">
      <c r="A323" s="141"/>
      <c r="B323" s="104" t="s">
        <v>12</v>
      </c>
      <c r="C323" s="53" t="s">
        <v>112</v>
      </c>
      <c r="D323" s="52"/>
      <c r="E323" s="27"/>
      <c r="F323" s="27"/>
      <c r="G323" s="27"/>
      <c r="H323" s="98" t="s">
        <v>234</v>
      </c>
      <c r="I323" s="27"/>
      <c r="J323" s="98" t="s">
        <v>241</v>
      </c>
      <c r="K323" s="27"/>
      <c r="L323" s="27"/>
      <c r="M323" s="27"/>
      <c r="N323" s="27"/>
      <c r="O323" s="98" t="s">
        <v>242</v>
      </c>
      <c r="P323" s="27"/>
      <c r="Q323" s="27"/>
      <c r="R323" s="27"/>
      <c r="S323" s="98" t="s">
        <v>198</v>
      </c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44"/>
      <c r="AN323" s="44"/>
      <c r="AO323" s="44"/>
      <c r="AP323" s="44"/>
      <c r="AQ323" s="7">
        <f t="shared" si="68"/>
        <v>0</v>
      </c>
      <c r="AR323" s="3">
        <f t="shared" si="70"/>
        <v>102</v>
      </c>
      <c r="AS323" s="8">
        <f t="shared" si="69"/>
        <v>0</v>
      </c>
    </row>
    <row r="324" spans="1:45" x14ac:dyDescent="0.2">
      <c r="A324" s="141"/>
      <c r="B324" s="105"/>
      <c r="C324" s="53" t="s">
        <v>113</v>
      </c>
      <c r="D324" s="54"/>
      <c r="E324" s="27"/>
      <c r="F324" s="27"/>
      <c r="G324" s="27"/>
      <c r="H324" s="98" t="s">
        <v>276</v>
      </c>
      <c r="I324" s="27"/>
      <c r="J324" s="27"/>
      <c r="K324" s="27"/>
      <c r="L324" s="27"/>
      <c r="M324" s="27"/>
      <c r="N324" s="98" t="s">
        <v>274</v>
      </c>
      <c r="O324" s="27"/>
      <c r="P324" s="27"/>
      <c r="Q324" s="27"/>
      <c r="R324" s="27"/>
      <c r="S324" s="98" t="s">
        <v>198</v>
      </c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44"/>
      <c r="AN324" s="44"/>
      <c r="AO324" s="44"/>
      <c r="AP324" s="44"/>
      <c r="AQ324" s="7">
        <f t="shared" si="68"/>
        <v>0</v>
      </c>
      <c r="AR324" s="3">
        <f t="shared" si="70"/>
        <v>102</v>
      </c>
      <c r="AS324" s="8">
        <f t="shared" si="69"/>
        <v>0</v>
      </c>
    </row>
    <row r="325" spans="1:45" ht="12.75" customHeight="1" x14ac:dyDescent="0.2">
      <c r="A325" s="141"/>
      <c r="B325" s="106"/>
      <c r="C325" s="53" t="s">
        <v>114</v>
      </c>
      <c r="D325" s="54"/>
      <c r="E325" s="27"/>
      <c r="F325" s="27"/>
      <c r="G325" s="27"/>
      <c r="H325" s="98" t="s">
        <v>276</v>
      </c>
      <c r="I325" s="43"/>
      <c r="J325" s="27"/>
      <c r="K325" s="27"/>
      <c r="L325" s="27"/>
      <c r="M325" s="27"/>
      <c r="N325" s="98" t="s">
        <v>274</v>
      </c>
      <c r="O325" s="27"/>
      <c r="P325" s="27"/>
      <c r="Q325" s="27"/>
      <c r="R325" s="27"/>
      <c r="S325" s="98" t="s">
        <v>198</v>
      </c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44"/>
      <c r="AN325" s="44"/>
      <c r="AO325" s="44"/>
      <c r="AP325" s="44"/>
      <c r="AQ325" s="7">
        <f t="shared" si="68"/>
        <v>0</v>
      </c>
      <c r="AR325" s="3">
        <f t="shared" si="70"/>
        <v>102</v>
      </c>
      <c r="AS325" s="8">
        <f t="shared" si="69"/>
        <v>0</v>
      </c>
    </row>
    <row r="326" spans="1:45" ht="12.75" customHeight="1" x14ac:dyDescent="0.2">
      <c r="A326" s="141"/>
      <c r="B326" s="104" t="s">
        <v>99</v>
      </c>
      <c r="C326" s="53" t="s">
        <v>112</v>
      </c>
      <c r="D326" s="54"/>
      <c r="E326" s="27"/>
      <c r="F326" s="27"/>
      <c r="G326" s="27"/>
      <c r="H326" s="45"/>
      <c r="I326" s="43"/>
      <c r="J326" s="27"/>
      <c r="K326" s="27"/>
      <c r="L326" s="98" t="s">
        <v>270</v>
      </c>
      <c r="M326" s="27"/>
      <c r="N326" s="27"/>
      <c r="O326" s="27"/>
      <c r="P326" s="27"/>
      <c r="Q326" s="27"/>
      <c r="R326" s="98" t="s">
        <v>248</v>
      </c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44"/>
      <c r="AN326" s="44"/>
      <c r="AO326" s="44"/>
      <c r="AP326" s="44"/>
      <c r="AQ326" s="7">
        <f t="shared" si="68"/>
        <v>0</v>
      </c>
      <c r="AR326" s="3">
        <f t="shared" si="70"/>
        <v>102</v>
      </c>
      <c r="AS326" s="8">
        <f t="shared" si="69"/>
        <v>0</v>
      </c>
    </row>
    <row r="327" spans="1:45" ht="12.75" customHeight="1" x14ac:dyDescent="0.2">
      <c r="A327" s="141"/>
      <c r="B327" s="105"/>
      <c r="C327" s="53" t="s">
        <v>113</v>
      </c>
      <c r="D327" s="82"/>
      <c r="E327" s="27"/>
      <c r="F327" s="27"/>
      <c r="G327" s="27"/>
      <c r="H327" s="43"/>
      <c r="I327" s="27"/>
      <c r="J327" s="27"/>
      <c r="K327" s="27"/>
      <c r="L327" s="98" t="s">
        <v>270</v>
      </c>
      <c r="M327" s="27"/>
      <c r="N327" s="27"/>
      <c r="O327" s="27"/>
      <c r="P327" s="27"/>
      <c r="Q327" s="27"/>
      <c r="R327" s="98" t="s">
        <v>248</v>
      </c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44"/>
      <c r="AN327" s="44"/>
      <c r="AO327" s="44"/>
      <c r="AP327" s="44"/>
      <c r="AQ327" s="7">
        <f t="shared" si="68"/>
        <v>0</v>
      </c>
      <c r="AR327" s="3">
        <f t="shared" si="70"/>
        <v>102</v>
      </c>
      <c r="AS327" s="8">
        <f t="shared" si="69"/>
        <v>0</v>
      </c>
    </row>
    <row r="328" spans="1:45" ht="12.75" customHeight="1" x14ac:dyDescent="0.2">
      <c r="A328" s="141"/>
      <c r="B328" s="106"/>
      <c r="C328" s="53" t="s">
        <v>114</v>
      </c>
      <c r="D328" s="54"/>
      <c r="E328" s="27"/>
      <c r="F328" s="27"/>
      <c r="G328" s="27"/>
      <c r="H328" s="27"/>
      <c r="I328" s="27"/>
      <c r="J328" s="27"/>
      <c r="K328" s="27"/>
      <c r="L328" s="98" t="s">
        <v>270</v>
      </c>
      <c r="M328" s="27"/>
      <c r="N328" s="27"/>
      <c r="O328" s="27"/>
      <c r="P328" s="27"/>
      <c r="Q328" s="27"/>
      <c r="R328" s="98" t="s">
        <v>248</v>
      </c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44"/>
      <c r="AJ328" s="44"/>
      <c r="AK328" s="27"/>
      <c r="AL328" s="27"/>
      <c r="AM328" s="44"/>
      <c r="AN328" s="44"/>
      <c r="AO328" s="44"/>
      <c r="AP328" s="44"/>
      <c r="AQ328" s="7">
        <f t="shared" si="68"/>
        <v>0</v>
      </c>
      <c r="AR328" s="3">
        <f t="shared" si="70"/>
        <v>102</v>
      </c>
      <c r="AS328" s="8">
        <f t="shared" si="69"/>
        <v>0</v>
      </c>
    </row>
    <row r="329" spans="1:45" x14ac:dyDescent="0.2">
      <c r="A329" s="141"/>
      <c r="B329" s="104" t="s">
        <v>100</v>
      </c>
      <c r="C329" s="53" t="s">
        <v>112</v>
      </c>
      <c r="D329" s="54"/>
      <c r="E329" s="27"/>
      <c r="F329" s="27"/>
      <c r="G329" s="27"/>
      <c r="H329" s="27"/>
      <c r="I329" s="27"/>
      <c r="J329" s="27"/>
      <c r="K329" s="27"/>
      <c r="L329" s="98" t="s">
        <v>205</v>
      </c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44"/>
      <c r="AJ329" s="44"/>
      <c r="AK329" s="27"/>
      <c r="AL329" s="27"/>
      <c r="AM329" s="44"/>
      <c r="AN329" s="44"/>
      <c r="AO329" s="44"/>
      <c r="AP329" s="44"/>
      <c r="AQ329" s="7">
        <f t="shared" si="68"/>
        <v>0</v>
      </c>
      <c r="AR329" s="3">
        <f t="shared" si="70"/>
        <v>102</v>
      </c>
      <c r="AS329" s="8">
        <f t="shared" si="69"/>
        <v>0</v>
      </c>
    </row>
    <row r="330" spans="1:45" ht="12.75" customHeight="1" x14ac:dyDescent="0.2">
      <c r="A330" s="141"/>
      <c r="B330" s="105"/>
      <c r="C330" s="53" t="s">
        <v>113</v>
      </c>
      <c r="D330" s="54"/>
      <c r="E330" s="27"/>
      <c r="F330" s="27"/>
      <c r="G330" s="27"/>
      <c r="H330" s="27"/>
      <c r="I330" s="27"/>
      <c r="J330" s="27"/>
      <c r="K330" s="27"/>
      <c r="L330" s="98" t="s">
        <v>205</v>
      </c>
      <c r="M330" s="27"/>
      <c r="N330" s="27"/>
      <c r="O330" s="27"/>
      <c r="P330" s="27"/>
      <c r="Q330" s="27"/>
      <c r="R330" s="98" t="s">
        <v>232</v>
      </c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44"/>
      <c r="AJ330" s="44"/>
      <c r="AK330" s="27"/>
      <c r="AL330" s="27"/>
      <c r="AM330" s="44"/>
      <c r="AN330" s="44"/>
      <c r="AO330" s="44"/>
      <c r="AP330" s="44"/>
      <c r="AQ330" s="7">
        <f t="shared" si="68"/>
        <v>0</v>
      </c>
      <c r="AR330" s="3">
        <f t="shared" si="70"/>
        <v>102</v>
      </c>
      <c r="AS330" s="8">
        <f t="shared" si="69"/>
        <v>0</v>
      </c>
    </row>
    <row r="331" spans="1:45" ht="12.75" customHeight="1" x14ac:dyDescent="0.2">
      <c r="A331" s="141"/>
      <c r="B331" s="106"/>
      <c r="C331" s="53" t="s">
        <v>114</v>
      </c>
      <c r="D331" s="54"/>
      <c r="E331" s="27"/>
      <c r="F331" s="27"/>
      <c r="G331" s="27"/>
      <c r="H331" s="27"/>
      <c r="I331" s="27"/>
      <c r="J331" s="27"/>
      <c r="K331" s="27"/>
      <c r="L331" s="98" t="s">
        <v>205</v>
      </c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44"/>
      <c r="AJ331" s="44"/>
      <c r="AK331" s="27"/>
      <c r="AL331" s="27"/>
      <c r="AM331" s="44"/>
      <c r="AN331" s="44"/>
      <c r="AO331" s="44"/>
      <c r="AP331" s="44"/>
      <c r="AQ331" s="7">
        <f t="shared" si="68"/>
        <v>0</v>
      </c>
      <c r="AR331" s="3">
        <f t="shared" si="70"/>
        <v>102</v>
      </c>
      <c r="AS331" s="8">
        <f t="shared" si="69"/>
        <v>0</v>
      </c>
    </row>
    <row r="332" spans="1:45" ht="12.75" customHeight="1" x14ac:dyDescent="0.2">
      <c r="A332" s="141"/>
      <c r="B332" s="104" t="s">
        <v>101</v>
      </c>
      <c r="C332" s="53" t="s">
        <v>112</v>
      </c>
      <c r="D332" s="52"/>
      <c r="E332" s="27"/>
      <c r="F332" s="27"/>
      <c r="G332" s="27"/>
      <c r="H332" s="27"/>
      <c r="I332" s="27"/>
      <c r="J332" s="27"/>
      <c r="K332" s="27"/>
      <c r="L332" s="98" t="s">
        <v>251</v>
      </c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44"/>
      <c r="AJ332" s="44"/>
      <c r="AK332" s="27"/>
      <c r="AL332" s="27"/>
      <c r="AM332" s="44"/>
      <c r="AN332" s="44"/>
      <c r="AO332" s="44"/>
      <c r="AP332" s="44"/>
      <c r="AQ332" s="7">
        <f t="shared" si="68"/>
        <v>0</v>
      </c>
      <c r="AR332" s="3">
        <f>34*1</f>
        <v>34</v>
      </c>
      <c r="AS332" s="8">
        <f t="shared" si="69"/>
        <v>0</v>
      </c>
    </row>
    <row r="333" spans="1:45" x14ac:dyDescent="0.2">
      <c r="A333" s="141"/>
      <c r="B333" s="105"/>
      <c r="C333" s="53" t="s">
        <v>113</v>
      </c>
      <c r="D333" s="54"/>
      <c r="E333" s="27"/>
      <c r="F333" s="27"/>
      <c r="G333" s="27"/>
      <c r="H333" s="27"/>
      <c r="I333" s="27"/>
      <c r="J333" s="27"/>
      <c r="K333" s="27"/>
      <c r="L333" s="98" t="s">
        <v>244</v>
      </c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44"/>
      <c r="AJ333" s="44"/>
      <c r="AK333" s="27"/>
      <c r="AL333" s="27"/>
      <c r="AM333" s="44"/>
      <c r="AN333" s="44"/>
      <c r="AO333" s="44"/>
      <c r="AP333" s="44"/>
      <c r="AQ333" s="7">
        <f t="shared" si="68"/>
        <v>0</v>
      </c>
      <c r="AR333" s="3">
        <f t="shared" ref="AR333:AR337" si="71">34*1</f>
        <v>34</v>
      </c>
      <c r="AS333" s="8">
        <f t="shared" si="69"/>
        <v>0</v>
      </c>
    </row>
    <row r="334" spans="1:45" x14ac:dyDescent="0.2">
      <c r="A334" s="141"/>
      <c r="B334" s="106"/>
      <c r="C334" s="53" t="s">
        <v>114</v>
      </c>
      <c r="D334" s="52"/>
      <c r="E334" s="27"/>
      <c r="F334" s="27"/>
      <c r="G334" s="27"/>
      <c r="H334" s="27"/>
      <c r="I334" s="27"/>
      <c r="J334" s="27"/>
      <c r="K334" s="98" t="s">
        <v>271</v>
      </c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44"/>
      <c r="AJ334" s="44"/>
      <c r="AK334" s="27"/>
      <c r="AL334" s="27"/>
      <c r="AM334" s="44"/>
      <c r="AN334" s="44"/>
      <c r="AO334" s="44"/>
      <c r="AP334" s="44"/>
      <c r="AQ334" s="7">
        <f t="shared" si="68"/>
        <v>0</v>
      </c>
      <c r="AR334" s="3">
        <f t="shared" si="71"/>
        <v>34</v>
      </c>
      <c r="AS334" s="8">
        <f t="shared" si="69"/>
        <v>0</v>
      </c>
    </row>
    <row r="335" spans="1:45" x14ac:dyDescent="0.2">
      <c r="A335" s="141"/>
      <c r="B335" s="104" t="s">
        <v>35</v>
      </c>
      <c r="C335" s="53" t="s">
        <v>112</v>
      </c>
      <c r="D335" s="52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98" t="s">
        <v>194</v>
      </c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44"/>
      <c r="AJ335" s="44"/>
      <c r="AK335" s="27"/>
      <c r="AL335" s="27"/>
      <c r="AM335" s="44"/>
      <c r="AN335" s="44"/>
      <c r="AO335" s="44"/>
      <c r="AP335" s="44"/>
      <c r="AQ335" s="7">
        <f t="shared" si="68"/>
        <v>0</v>
      </c>
      <c r="AR335" s="3">
        <f t="shared" si="71"/>
        <v>34</v>
      </c>
      <c r="AS335" s="8">
        <f t="shared" si="69"/>
        <v>0</v>
      </c>
    </row>
    <row r="336" spans="1:45" x14ac:dyDescent="0.2">
      <c r="A336" s="141"/>
      <c r="B336" s="105"/>
      <c r="C336" s="53" t="s">
        <v>113</v>
      </c>
      <c r="D336" s="52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98" t="s">
        <v>194</v>
      </c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44"/>
      <c r="AJ336" s="44"/>
      <c r="AK336" s="27"/>
      <c r="AL336" s="27"/>
      <c r="AM336" s="44"/>
      <c r="AN336" s="44"/>
      <c r="AO336" s="44"/>
      <c r="AP336" s="44"/>
      <c r="AQ336" s="7">
        <f t="shared" si="68"/>
        <v>0</v>
      </c>
      <c r="AR336" s="3">
        <f t="shared" si="71"/>
        <v>34</v>
      </c>
      <c r="AS336" s="8">
        <f t="shared" si="69"/>
        <v>0</v>
      </c>
    </row>
    <row r="337" spans="1:45" x14ac:dyDescent="0.2">
      <c r="A337" s="141"/>
      <c r="B337" s="105"/>
      <c r="C337" s="53" t="s">
        <v>114</v>
      </c>
      <c r="D337" s="52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98" t="s">
        <v>194</v>
      </c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44"/>
      <c r="AJ337" s="44"/>
      <c r="AK337" s="27"/>
      <c r="AL337" s="27"/>
      <c r="AM337" s="44"/>
      <c r="AN337" s="44"/>
      <c r="AO337" s="44"/>
      <c r="AP337" s="44"/>
      <c r="AQ337" s="7">
        <f t="shared" si="68"/>
        <v>0</v>
      </c>
      <c r="AR337" s="3">
        <f t="shared" si="71"/>
        <v>34</v>
      </c>
      <c r="AS337" s="8">
        <f t="shared" si="69"/>
        <v>0</v>
      </c>
    </row>
    <row r="338" spans="1:45" x14ac:dyDescent="0.2">
      <c r="A338" s="141"/>
      <c r="B338" s="104" t="s">
        <v>28</v>
      </c>
      <c r="C338" s="53" t="s">
        <v>112</v>
      </c>
      <c r="D338" s="52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98" t="s">
        <v>222</v>
      </c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44"/>
      <c r="AJ338" s="44"/>
      <c r="AK338" s="27"/>
      <c r="AL338" s="27"/>
      <c r="AM338" s="44"/>
      <c r="AN338" s="44"/>
      <c r="AO338" s="44"/>
      <c r="AP338" s="44"/>
      <c r="AQ338" s="7">
        <f t="shared" si="68"/>
        <v>0</v>
      </c>
      <c r="AR338" s="3">
        <f>34*2</f>
        <v>68</v>
      </c>
      <c r="AS338" s="8">
        <f t="shared" si="69"/>
        <v>0</v>
      </c>
    </row>
    <row r="339" spans="1:45" x14ac:dyDescent="0.2">
      <c r="A339" s="141"/>
      <c r="B339" s="105"/>
      <c r="C339" s="53" t="s">
        <v>113</v>
      </c>
      <c r="D339" s="52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98" t="s">
        <v>222</v>
      </c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44"/>
      <c r="AJ339" s="44"/>
      <c r="AK339" s="27"/>
      <c r="AL339" s="27"/>
      <c r="AM339" s="44"/>
      <c r="AN339" s="44"/>
      <c r="AO339" s="44"/>
      <c r="AP339" s="44"/>
      <c r="AQ339" s="7">
        <f t="shared" si="68"/>
        <v>0</v>
      </c>
      <c r="AR339" s="3">
        <f t="shared" ref="AR339:AR340" si="72">34*2</f>
        <v>68</v>
      </c>
      <c r="AS339" s="8">
        <f t="shared" si="69"/>
        <v>0</v>
      </c>
    </row>
    <row r="340" spans="1:45" x14ac:dyDescent="0.2">
      <c r="A340" s="141"/>
      <c r="B340" s="106"/>
      <c r="C340" s="53" t="s">
        <v>114</v>
      </c>
      <c r="D340" s="52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98" t="s">
        <v>222</v>
      </c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44"/>
      <c r="AJ340" s="44"/>
      <c r="AK340" s="27"/>
      <c r="AL340" s="27"/>
      <c r="AM340" s="44"/>
      <c r="AN340" s="44"/>
      <c r="AO340" s="44"/>
      <c r="AP340" s="44"/>
      <c r="AQ340" s="7">
        <f t="shared" si="68"/>
        <v>0</v>
      </c>
      <c r="AR340" s="3">
        <f t="shared" si="72"/>
        <v>68</v>
      </c>
      <c r="AS340" s="8">
        <f t="shared" si="69"/>
        <v>0</v>
      </c>
    </row>
    <row r="341" spans="1:45" x14ac:dyDescent="0.2">
      <c r="A341" s="141"/>
      <c r="B341" s="104" t="s">
        <v>32</v>
      </c>
      <c r="C341" s="53" t="s">
        <v>112</v>
      </c>
      <c r="D341" s="52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44"/>
      <c r="AJ341" s="44"/>
      <c r="AK341" s="27"/>
      <c r="AL341" s="27"/>
      <c r="AM341" s="44"/>
      <c r="AN341" s="44"/>
      <c r="AO341" s="44"/>
      <c r="AP341" s="44"/>
      <c r="AQ341" s="7">
        <f t="shared" si="68"/>
        <v>0</v>
      </c>
      <c r="AR341" s="3">
        <f>34*1</f>
        <v>34</v>
      </c>
      <c r="AS341" s="8">
        <f t="shared" si="69"/>
        <v>0</v>
      </c>
    </row>
    <row r="342" spans="1:45" x14ac:dyDescent="0.2">
      <c r="A342" s="141"/>
      <c r="B342" s="105"/>
      <c r="C342" s="53" t="s">
        <v>113</v>
      </c>
      <c r="D342" s="52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44"/>
      <c r="AJ342" s="44"/>
      <c r="AK342" s="27"/>
      <c r="AL342" s="27"/>
      <c r="AM342" s="44"/>
      <c r="AN342" s="44"/>
      <c r="AO342" s="44"/>
      <c r="AP342" s="44"/>
      <c r="AQ342" s="7">
        <f t="shared" si="68"/>
        <v>0</v>
      </c>
      <c r="AR342" s="3">
        <f t="shared" ref="AR342:AR343" si="73">34*1</f>
        <v>34</v>
      </c>
      <c r="AS342" s="8">
        <f t="shared" si="69"/>
        <v>0</v>
      </c>
    </row>
    <row r="343" spans="1:45" x14ac:dyDescent="0.2">
      <c r="A343" s="141"/>
      <c r="B343" s="106"/>
      <c r="C343" s="53" t="s">
        <v>114</v>
      </c>
      <c r="D343" s="52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44"/>
      <c r="AJ343" s="44"/>
      <c r="AK343" s="27"/>
      <c r="AL343" s="27"/>
      <c r="AM343" s="44"/>
      <c r="AN343" s="44"/>
      <c r="AO343" s="44"/>
      <c r="AP343" s="44"/>
      <c r="AQ343" s="7">
        <f t="shared" si="68"/>
        <v>0</v>
      </c>
      <c r="AR343" s="3">
        <f t="shared" si="73"/>
        <v>34</v>
      </c>
      <c r="AS343" s="8">
        <f t="shared" si="69"/>
        <v>0</v>
      </c>
    </row>
    <row r="344" spans="1:45" x14ac:dyDescent="0.2">
      <c r="A344" s="141"/>
      <c r="B344" s="104" t="s">
        <v>30</v>
      </c>
      <c r="C344" s="53" t="s">
        <v>112</v>
      </c>
      <c r="D344" s="52"/>
      <c r="E344" s="27"/>
      <c r="F344" s="27"/>
      <c r="G344" s="27"/>
      <c r="H344" s="27"/>
      <c r="I344" s="27"/>
      <c r="J344" s="27"/>
      <c r="K344" s="98" t="s">
        <v>283</v>
      </c>
      <c r="L344" s="27"/>
      <c r="M344" s="27"/>
      <c r="N344" s="27"/>
      <c r="O344" s="27"/>
      <c r="P344" s="27"/>
      <c r="Q344" s="27"/>
      <c r="R344" s="27"/>
      <c r="S344" s="27"/>
      <c r="T344" s="98" t="s">
        <v>284</v>
      </c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44"/>
      <c r="AJ344" s="44"/>
      <c r="AK344" s="27"/>
      <c r="AL344" s="27"/>
      <c r="AM344" s="44"/>
      <c r="AN344" s="44"/>
      <c r="AO344" s="44"/>
      <c r="AP344" s="44"/>
      <c r="AQ344" s="7">
        <f t="shared" si="68"/>
        <v>0</v>
      </c>
      <c r="AR344" s="3">
        <f>34*2</f>
        <v>68</v>
      </c>
      <c r="AS344" s="8">
        <f t="shared" si="69"/>
        <v>0</v>
      </c>
    </row>
    <row r="345" spans="1:45" x14ac:dyDescent="0.2">
      <c r="A345" s="141"/>
      <c r="B345" s="105"/>
      <c r="C345" s="53" t="s">
        <v>113</v>
      </c>
      <c r="D345" s="52"/>
      <c r="E345" s="27"/>
      <c r="F345" s="27"/>
      <c r="G345" s="27"/>
      <c r="H345" s="27"/>
      <c r="I345" s="27"/>
      <c r="J345" s="27"/>
      <c r="K345" s="98" t="s">
        <v>283</v>
      </c>
      <c r="L345" s="27"/>
      <c r="M345" s="27"/>
      <c r="N345" s="27"/>
      <c r="O345" s="27"/>
      <c r="P345" s="27"/>
      <c r="Q345" s="27"/>
      <c r="R345" s="27"/>
      <c r="S345" s="27"/>
      <c r="T345" s="98" t="s">
        <v>284</v>
      </c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44"/>
      <c r="AJ345" s="44"/>
      <c r="AK345" s="27"/>
      <c r="AL345" s="27"/>
      <c r="AM345" s="44"/>
      <c r="AN345" s="44"/>
      <c r="AO345" s="44"/>
      <c r="AP345" s="44"/>
      <c r="AQ345" s="7">
        <f t="shared" si="68"/>
        <v>0</v>
      </c>
      <c r="AR345" s="3">
        <f t="shared" ref="AR345:AR346" si="74">34*2</f>
        <v>68</v>
      </c>
      <c r="AS345" s="8">
        <f t="shared" si="69"/>
        <v>0</v>
      </c>
    </row>
    <row r="346" spans="1:45" x14ac:dyDescent="0.2">
      <c r="A346" s="141"/>
      <c r="B346" s="106"/>
      <c r="C346" s="53" t="s">
        <v>114</v>
      </c>
      <c r="D346" s="52"/>
      <c r="E346" s="27"/>
      <c r="F346" s="27"/>
      <c r="G346" s="27"/>
      <c r="H346" s="27"/>
      <c r="I346" s="27"/>
      <c r="J346" s="27"/>
      <c r="K346" s="98" t="s">
        <v>283</v>
      </c>
      <c r="L346" s="27"/>
      <c r="M346" s="27"/>
      <c r="N346" s="27"/>
      <c r="O346" s="27"/>
      <c r="P346" s="27"/>
      <c r="Q346" s="27"/>
      <c r="R346" s="27"/>
      <c r="S346" s="27"/>
      <c r="T346" s="98" t="s">
        <v>284</v>
      </c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44"/>
      <c r="AJ346" s="44"/>
      <c r="AK346" s="27"/>
      <c r="AL346" s="27"/>
      <c r="AM346" s="44"/>
      <c r="AN346" s="44"/>
      <c r="AO346" s="44"/>
      <c r="AP346" s="44"/>
      <c r="AQ346" s="7">
        <f t="shared" si="68"/>
        <v>0</v>
      </c>
      <c r="AR346" s="3">
        <f t="shared" si="74"/>
        <v>68</v>
      </c>
      <c r="AS346" s="8">
        <f t="shared" si="69"/>
        <v>0</v>
      </c>
    </row>
    <row r="347" spans="1:45" x14ac:dyDescent="0.2">
      <c r="A347" s="141"/>
      <c r="B347" s="104" t="s">
        <v>34</v>
      </c>
      <c r="C347" s="53" t="s">
        <v>112</v>
      </c>
      <c r="D347" s="52"/>
      <c r="E347" s="27"/>
      <c r="F347" s="27"/>
      <c r="G347" s="27"/>
      <c r="H347" s="27"/>
      <c r="I347" s="27"/>
      <c r="J347" s="27"/>
      <c r="K347" s="27"/>
      <c r="L347" s="98" t="s">
        <v>237</v>
      </c>
      <c r="M347" s="27"/>
      <c r="N347" s="27"/>
      <c r="O347" s="27"/>
      <c r="P347" s="27"/>
      <c r="Q347" s="27"/>
      <c r="R347" s="27"/>
      <c r="S347" s="27"/>
      <c r="T347" s="98" t="s">
        <v>193</v>
      </c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44"/>
      <c r="AJ347" s="44"/>
      <c r="AK347" s="27"/>
      <c r="AL347" s="27"/>
      <c r="AM347" s="44"/>
      <c r="AN347" s="44"/>
      <c r="AO347" s="44"/>
      <c r="AP347" s="44"/>
      <c r="AQ347" s="7">
        <f t="shared" si="68"/>
        <v>0</v>
      </c>
      <c r="AR347" s="3">
        <f>34*3</f>
        <v>102</v>
      </c>
      <c r="AS347" s="8">
        <f t="shared" si="69"/>
        <v>0</v>
      </c>
    </row>
    <row r="348" spans="1:45" x14ac:dyDescent="0.2">
      <c r="A348" s="141"/>
      <c r="B348" s="105"/>
      <c r="C348" s="53" t="s">
        <v>113</v>
      </c>
      <c r="D348" s="52"/>
      <c r="E348" s="27"/>
      <c r="F348" s="27"/>
      <c r="G348" s="27"/>
      <c r="H348" s="27"/>
      <c r="I348" s="27"/>
      <c r="J348" s="27"/>
      <c r="K348" s="27"/>
      <c r="L348" s="98" t="s">
        <v>237</v>
      </c>
      <c r="M348" s="27"/>
      <c r="N348" s="27"/>
      <c r="O348" s="27"/>
      <c r="P348" s="27"/>
      <c r="Q348" s="27"/>
      <c r="R348" s="27"/>
      <c r="S348" s="27"/>
      <c r="T348" s="98" t="s">
        <v>193</v>
      </c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44"/>
      <c r="AJ348" s="44"/>
      <c r="AK348" s="27"/>
      <c r="AL348" s="27"/>
      <c r="AM348" s="44"/>
      <c r="AN348" s="44"/>
      <c r="AO348" s="44"/>
      <c r="AP348" s="44"/>
      <c r="AQ348" s="7">
        <f t="shared" si="68"/>
        <v>0</v>
      </c>
      <c r="AR348" s="3">
        <f t="shared" ref="AR348:AR349" si="75">34*3</f>
        <v>102</v>
      </c>
      <c r="AS348" s="8">
        <f t="shared" si="69"/>
        <v>0</v>
      </c>
    </row>
    <row r="349" spans="1:45" x14ac:dyDescent="0.2">
      <c r="A349" s="141"/>
      <c r="B349" s="106"/>
      <c r="C349" s="53" t="s">
        <v>114</v>
      </c>
      <c r="D349" s="52"/>
      <c r="E349" s="27"/>
      <c r="F349" s="27"/>
      <c r="G349" s="27"/>
      <c r="H349" s="27"/>
      <c r="I349" s="27"/>
      <c r="J349" s="27"/>
      <c r="K349" s="27"/>
      <c r="L349" s="98" t="s">
        <v>237</v>
      </c>
      <c r="M349" s="27"/>
      <c r="N349" s="27"/>
      <c r="O349" s="27"/>
      <c r="P349" s="27"/>
      <c r="Q349" s="27"/>
      <c r="R349" s="27"/>
      <c r="S349" s="27"/>
      <c r="T349" s="98" t="s">
        <v>193</v>
      </c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44"/>
      <c r="AJ349" s="44"/>
      <c r="AK349" s="27"/>
      <c r="AL349" s="27"/>
      <c r="AM349" s="44"/>
      <c r="AN349" s="44"/>
      <c r="AO349" s="44"/>
      <c r="AP349" s="44"/>
      <c r="AQ349" s="7">
        <f t="shared" si="68"/>
        <v>0</v>
      </c>
      <c r="AR349" s="3">
        <f t="shared" si="75"/>
        <v>102</v>
      </c>
      <c r="AS349" s="8">
        <f t="shared" si="69"/>
        <v>0</v>
      </c>
    </row>
    <row r="350" spans="1:45" x14ac:dyDescent="0.2">
      <c r="A350" s="141"/>
      <c r="B350" s="107" t="s">
        <v>37</v>
      </c>
      <c r="C350" s="53" t="s">
        <v>112</v>
      </c>
      <c r="D350" s="52"/>
      <c r="E350" s="27"/>
      <c r="F350" s="27"/>
      <c r="G350" s="98" t="s">
        <v>260</v>
      </c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98" t="s">
        <v>261</v>
      </c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44"/>
      <c r="AJ350" s="44"/>
      <c r="AK350" s="27"/>
      <c r="AL350" s="27"/>
      <c r="AM350" s="44"/>
      <c r="AN350" s="44"/>
      <c r="AO350" s="44"/>
      <c r="AP350" s="44"/>
      <c r="AQ350" s="7">
        <f t="shared" si="68"/>
        <v>0</v>
      </c>
      <c r="AR350" s="3">
        <f>34*2</f>
        <v>68</v>
      </c>
      <c r="AS350" s="8">
        <f t="shared" si="69"/>
        <v>0</v>
      </c>
    </row>
    <row r="351" spans="1:45" x14ac:dyDescent="0.2">
      <c r="A351" s="141"/>
      <c r="B351" s="107"/>
      <c r="C351" s="53" t="s">
        <v>113</v>
      </c>
      <c r="D351" s="52"/>
      <c r="E351" s="27"/>
      <c r="F351" s="27"/>
      <c r="G351" s="98" t="s">
        <v>260</v>
      </c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98" t="s">
        <v>261</v>
      </c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44"/>
      <c r="AJ351" s="44"/>
      <c r="AK351" s="27"/>
      <c r="AL351" s="27"/>
      <c r="AM351" s="44"/>
      <c r="AN351" s="44"/>
      <c r="AO351" s="44"/>
      <c r="AP351" s="44"/>
      <c r="AQ351" s="7">
        <f t="shared" si="68"/>
        <v>0</v>
      </c>
      <c r="AR351" s="3">
        <f t="shared" ref="AR351:AR355" si="76">34*2</f>
        <v>68</v>
      </c>
      <c r="AS351" s="8">
        <f t="shared" si="69"/>
        <v>0</v>
      </c>
    </row>
    <row r="352" spans="1:45" x14ac:dyDescent="0.2">
      <c r="A352" s="141"/>
      <c r="B352" s="107"/>
      <c r="C352" s="53" t="s">
        <v>114</v>
      </c>
      <c r="D352" s="52"/>
      <c r="E352" s="27"/>
      <c r="F352" s="27"/>
      <c r="G352" s="98" t="s">
        <v>260</v>
      </c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98" t="s">
        <v>261</v>
      </c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44"/>
      <c r="AJ352" s="44"/>
      <c r="AK352" s="27"/>
      <c r="AL352" s="27"/>
      <c r="AM352" s="44"/>
      <c r="AN352" s="44"/>
      <c r="AO352" s="44"/>
      <c r="AP352" s="44"/>
      <c r="AQ352" s="7">
        <f t="shared" si="68"/>
        <v>0</v>
      </c>
      <c r="AR352" s="3">
        <f t="shared" si="76"/>
        <v>68</v>
      </c>
      <c r="AS352" s="8">
        <f t="shared" si="69"/>
        <v>0</v>
      </c>
    </row>
    <row r="353" spans="1:45" x14ac:dyDescent="0.2">
      <c r="A353" s="141"/>
      <c r="B353" s="107" t="s">
        <v>29</v>
      </c>
      <c r="C353" s="53" t="s">
        <v>112</v>
      </c>
      <c r="D353" s="52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44"/>
      <c r="AJ353" s="44"/>
      <c r="AK353" s="27"/>
      <c r="AL353" s="27"/>
      <c r="AM353" s="44"/>
      <c r="AN353" s="44"/>
      <c r="AO353" s="44"/>
      <c r="AP353" s="44"/>
      <c r="AQ353" s="7">
        <f t="shared" si="68"/>
        <v>0</v>
      </c>
      <c r="AR353" s="3">
        <f t="shared" si="76"/>
        <v>68</v>
      </c>
      <c r="AS353" s="8">
        <f t="shared" si="69"/>
        <v>0</v>
      </c>
    </row>
    <row r="354" spans="1:45" x14ac:dyDescent="0.2">
      <c r="A354" s="141"/>
      <c r="B354" s="107"/>
      <c r="C354" s="53" t="s">
        <v>113</v>
      </c>
      <c r="D354" s="52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44"/>
      <c r="AJ354" s="44"/>
      <c r="AK354" s="27"/>
      <c r="AL354" s="27"/>
      <c r="AM354" s="44"/>
      <c r="AN354" s="44"/>
      <c r="AO354" s="44"/>
      <c r="AP354" s="44"/>
      <c r="AQ354" s="7">
        <f t="shared" si="68"/>
        <v>0</v>
      </c>
      <c r="AR354" s="3">
        <f t="shared" si="76"/>
        <v>68</v>
      </c>
      <c r="AS354" s="8">
        <f t="shared" si="69"/>
        <v>0</v>
      </c>
    </row>
    <row r="355" spans="1:45" x14ac:dyDescent="0.2">
      <c r="A355" s="141"/>
      <c r="B355" s="107"/>
      <c r="C355" s="53" t="s">
        <v>114</v>
      </c>
      <c r="D355" s="52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44"/>
      <c r="AJ355" s="44"/>
      <c r="AK355" s="27"/>
      <c r="AL355" s="27"/>
      <c r="AM355" s="44"/>
      <c r="AN355" s="44"/>
      <c r="AO355" s="44"/>
      <c r="AP355" s="44"/>
      <c r="AQ355" s="7">
        <f t="shared" si="68"/>
        <v>0</v>
      </c>
      <c r="AR355" s="3">
        <f t="shared" si="76"/>
        <v>68</v>
      </c>
      <c r="AS355" s="8">
        <f t="shared" si="69"/>
        <v>0</v>
      </c>
    </row>
    <row r="356" spans="1:45" x14ac:dyDescent="0.2">
      <c r="A356" s="141"/>
      <c r="B356" s="107" t="s">
        <v>85</v>
      </c>
      <c r="C356" s="53" t="s">
        <v>112</v>
      </c>
      <c r="D356" s="52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44"/>
      <c r="AJ356" s="44"/>
      <c r="AK356" s="27"/>
      <c r="AL356" s="27"/>
      <c r="AM356" s="44"/>
      <c r="AN356" s="44"/>
      <c r="AO356" s="44"/>
      <c r="AP356" s="44"/>
      <c r="AQ356" s="7">
        <f t="shared" si="68"/>
        <v>0</v>
      </c>
      <c r="AR356" s="3">
        <f>34*1</f>
        <v>34</v>
      </c>
      <c r="AS356" s="8">
        <f t="shared" si="69"/>
        <v>0</v>
      </c>
    </row>
    <row r="357" spans="1:45" x14ac:dyDescent="0.2">
      <c r="A357" s="141"/>
      <c r="B357" s="107"/>
      <c r="C357" s="53" t="s">
        <v>113</v>
      </c>
      <c r="D357" s="52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44"/>
      <c r="AJ357" s="44"/>
      <c r="AK357" s="27"/>
      <c r="AL357" s="27"/>
      <c r="AM357" s="44"/>
      <c r="AN357" s="44"/>
      <c r="AO357" s="44"/>
      <c r="AP357" s="44"/>
      <c r="AQ357" s="7">
        <f t="shared" si="68"/>
        <v>0</v>
      </c>
      <c r="AR357" s="3">
        <f t="shared" ref="AR357:AR361" si="77">34*1</f>
        <v>34</v>
      </c>
      <c r="AS357" s="8">
        <f t="shared" si="69"/>
        <v>0</v>
      </c>
    </row>
    <row r="358" spans="1:45" x14ac:dyDescent="0.2">
      <c r="A358" s="141"/>
      <c r="B358" s="107"/>
      <c r="C358" s="53" t="s">
        <v>114</v>
      </c>
      <c r="D358" s="52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44"/>
      <c r="AJ358" s="44"/>
      <c r="AK358" s="27"/>
      <c r="AL358" s="27"/>
      <c r="AM358" s="44"/>
      <c r="AN358" s="44"/>
      <c r="AO358" s="44"/>
      <c r="AP358" s="44"/>
      <c r="AQ358" s="7">
        <f t="shared" si="68"/>
        <v>0</v>
      </c>
      <c r="AR358" s="3">
        <f t="shared" si="77"/>
        <v>34</v>
      </c>
      <c r="AS358" s="8">
        <f t="shared" si="69"/>
        <v>0</v>
      </c>
    </row>
    <row r="359" spans="1:45" x14ac:dyDescent="0.2">
      <c r="A359" s="141"/>
      <c r="B359" s="107" t="s">
        <v>108</v>
      </c>
      <c r="C359" s="53" t="s">
        <v>112</v>
      </c>
      <c r="D359" s="52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44"/>
      <c r="AJ359" s="44"/>
      <c r="AK359" s="27"/>
      <c r="AL359" s="27"/>
      <c r="AM359" s="44"/>
      <c r="AN359" s="44"/>
      <c r="AO359" s="44"/>
      <c r="AP359" s="44"/>
      <c r="AQ359" s="7">
        <f t="shared" si="68"/>
        <v>0</v>
      </c>
      <c r="AR359" s="3">
        <f t="shared" si="77"/>
        <v>34</v>
      </c>
      <c r="AS359" s="8">
        <f t="shared" si="69"/>
        <v>0</v>
      </c>
    </row>
    <row r="360" spans="1:45" x14ac:dyDescent="0.2">
      <c r="A360" s="141"/>
      <c r="B360" s="107"/>
      <c r="C360" s="53" t="s">
        <v>113</v>
      </c>
      <c r="D360" s="52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44"/>
      <c r="AJ360" s="44"/>
      <c r="AK360" s="27"/>
      <c r="AL360" s="27"/>
      <c r="AM360" s="44"/>
      <c r="AN360" s="44"/>
      <c r="AO360" s="44"/>
      <c r="AP360" s="44"/>
      <c r="AQ360" s="7">
        <f t="shared" si="68"/>
        <v>0</v>
      </c>
      <c r="AR360" s="3">
        <f t="shared" si="77"/>
        <v>34</v>
      </c>
      <c r="AS360" s="8">
        <f t="shared" si="69"/>
        <v>0</v>
      </c>
    </row>
    <row r="361" spans="1:45" x14ac:dyDescent="0.2">
      <c r="A361" s="141"/>
      <c r="B361" s="107"/>
      <c r="C361" s="53" t="s">
        <v>114</v>
      </c>
      <c r="D361" s="52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44"/>
      <c r="AJ361" s="44"/>
      <c r="AK361" s="27"/>
      <c r="AL361" s="27"/>
      <c r="AM361" s="44"/>
      <c r="AN361" s="44"/>
      <c r="AO361" s="44"/>
      <c r="AP361" s="44"/>
      <c r="AQ361" s="7">
        <f t="shared" si="68"/>
        <v>0</v>
      </c>
      <c r="AR361" s="3">
        <f t="shared" si="77"/>
        <v>34</v>
      </c>
      <c r="AS361" s="8">
        <f t="shared" si="69"/>
        <v>0</v>
      </c>
    </row>
    <row r="362" spans="1:45" ht="12.75" customHeight="1" x14ac:dyDescent="0.2">
      <c r="A362" s="141"/>
      <c r="B362" s="107" t="s">
        <v>74</v>
      </c>
      <c r="C362" s="53" t="s">
        <v>112</v>
      </c>
      <c r="D362" s="54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43"/>
      <c r="U362" s="27"/>
      <c r="V362" s="27"/>
      <c r="W362" s="27"/>
      <c r="X362" s="27"/>
      <c r="Y362" s="27"/>
      <c r="Z362" s="27"/>
      <c r="AA362" s="27"/>
      <c r="AB362" s="27"/>
      <c r="AC362" s="27"/>
      <c r="AD362" s="43"/>
      <c r="AE362" s="27"/>
      <c r="AF362" s="27"/>
      <c r="AG362" s="27"/>
      <c r="AH362" s="27"/>
      <c r="AI362" s="44"/>
      <c r="AJ362" s="44"/>
      <c r="AK362" s="27"/>
      <c r="AL362" s="27"/>
      <c r="AM362" s="44"/>
      <c r="AN362" s="44"/>
      <c r="AO362" s="44"/>
      <c r="AP362" s="44"/>
      <c r="AQ362" s="7">
        <f t="shared" si="68"/>
        <v>0</v>
      </c>
      <c r="AR362" s="3">
        <f>34*2</f>
        <v>68</v>
      </c>
      <c r="AS362" s="8">
        <f t="shared" si="69"/>
        <v>0</v>
      </c>
    </row>
    <row r="363" spans="1:45" ht="12.75" customHeight="1" x14ac:dyDescent="0.2">
      <c r="A363" s="141"/>
      <c r="B363" s="107"/>
      <c r="C363" s="53" t="s">
        <v>113</v>
      </c>
      <c r="D363" s="54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45"/>
      <c r="T363" s="43"/>
      <c r="U363" s="27"/>
      <c r="V363" s="27"/>
      <c r="W363" s="27"/>
      <c r="X363" s="27"/>
      <c r="Y363" s="27"/>
      <c r="Z363" s="27"/>
      <c r="AA363" s="27"/>
      <c r="AB363" s="27"/>
      <c r="AC363" s="45"/>
      <c r="AD363" s="43"/>
      <c r="AE363" s="27"/>
      <c r="AF363" s="27"/>
      <c r="AG363" s="27"/>
      <c r="AH363" s="27"/>
      <c r="AI363" s="44"/>
      <c r="AJ363" s="44"/>
      <c r="AK363" s="27"/>
      <c r="AL363" s="27"/>
      <c r="AM363" s="44"/>
      <c r="AN363" s="44"/>
      <c r="AO363" s="44"/>
      <c r="AP363" s="44"/>
      <c r="AQ363" s="7">
        <f t="shared" si="68"/>
        <v>0</v>
      </c>
      <c r="AR363" s="3">
        <f t="shared" ref="AR363:AR364" si="78">34*2</f>
        <v>68</v>
      </c>
      <c r="AS363" s="8">
        <f t="shared" si="69"/>
        <v>0</v>
      </c>
    </row>
    <row r="364" spans="1:45" ht="12.75" customHeight="1" x14ac:dyDescent="0.2">
      <c r="A364" s="141"/>
      <c r="B364" s="107"/>
      <c r="C364" s="53" t="s">
        <v>114</v>
      </c>
      <c r="D364" s="52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43"/>
      <c r="T364" s="27"/>
      <c r="U364" s="27"/>
      <c r="V364" s="27"/>
      <c r="W364" s="27"/>
      <c r="X364" s="27"/>
      <c r="Y364" s="27"/>
      <c r="Z364" s="27"/>
      <c r="AA364" s="27"/>
      <c r="AB364" s="27"/>
      <c r="AC364" s="43"/>
      <c r="AD364" s="27"/>
      <c r="AE364" s="27"/>
      <c r="AF364" s="27"/>
      <c r="AG364" s="27"/>
      <c r="AH364" s="27"/>
      <c r="AI364" s="44"/>
      <c r="AJ364" s="44"/>
      <c r="AK364" s="27"/>
      <c r="AL364" s="27"/>
      <c r="AM364" s="44"/>
      <c r="AN364" s="44"/>
      <c r="AO364" s="44"/>
      <c r="AP364" s="44"/>
      <c r="AQ364" s="7">
        <f t="shared" si="68"/>
        <v>0</v>
      </c>
      <c r="AR364" s="3">
        <f t="shared" si="78"/>
        <v>68</v>
      </c>
      <c r="AS364" s="8">
        <f t="shared" si="69"/>
        <v>0</v>
      </c>
    </row>
    <row r="365" spans="1:45" ht="27" customHeight="1" x14ac:dyDescent="0.2">
      <c r="A365" s="69"/>
      <c r="B365" s="70"/>
      <c r="C365" s="70"/>
      <c r="D365" s="70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  <c r="P365" s="68"/>
      <c r="Q365" s="68"/>
      <c r="R365" s="68"/>
      <c r="S365" s="68"/>
      <c r="T365" s="68"/>
      <c r="U365" s="68"/>
      <c r="V365" s="68"/>
      <c r="W365" s="68"/>
      <c r="X365" s="68"/>
      <c r="Y365" s="68"/>
      <c r="Z365" s="68"/>
      <c r="AA365" s="68"/>
      <c r="AB365" s="68"/>
      <c r="AC365" s="68"/>
      <c r="AD365" s="68"/>
      <c r="AE365" s="68"/>
      <c r="AF365" s="68"/>
      <c r="AG365" s="68"/>
      <c r="AH365" s="68"/>
      <c r="AI365" s="68"/>
      <c r="AJ365" s="68"/>
      <c r="AK365" s="68"/>
      <c r="AL365" s="68"/>
      <c r="AM365" s="69"/>
      <c r="AN365" s="69"/>
      <c r="AO365" s="69"/>
      <c r="AP365" s="69"/>
      <c r="AQ365" s="69"/>
      <c r="AR365" s="69"/>
      <c r="AS365" s="69"/>
    </row>
    <row r="366" spans="1:45" ht="111.75" customHeight="1" x14ac:dyDescent="0.2">
      <c r="A366" s="145" t="s">
        <v>40</v>
      </c>
      <c r="B366" s="146"/>
      <c r="C366" s="146"/>
      <c r="D366" s="147"/>
      <c r="E366" s="108" t="s">
        <v>138</v>
      </c>
      <c r="F366" s="108"/>
      <c r="G366" s="108"/>
      <c r="H366" s="108"/>
      <c r="I366" s="108"/>
      <c r="J366" s="108"/>
      <c r="K366" s="108"/>
      <c r="L366" s="108"/>
      <c r="M366" s="108"/>
      <c r="N366" s="108"/>
      <c r="O366" s="108"/>
      <c r="P366" s="108"/>
      <c r="Q366" s="108"/>
      <c r="R366" s="108"/>
      <c r="S366" s="108"/>
      <c r="T366" s="108"/>
      <c r="U366" s="108"/>
      <c r="V366" s="108"/>
      <c r="W366" s="108"/>
      <c r="X366" s="108"/>
      <c r="Y366" s="108"/>
      <c r="Z366" s="108"/>
      <c r="AA366" s="108"/>
      <c r="AB366" s="108"/>
      <c r="AC366" s="108"/>
      <c r="AD366" s="108"/>
      <c r="AE366" s="108"/>
      <c r="AF366" s="108"/>
      <c r="AG366" s="108"/>
      <c r="AH366" s="108"/>
      <c r="AI366" s="108"/>
      <c r="AJ366" s="108"/>
      <c r="AK366" s="108"/>
      <c r="AL366" s="108"/>
      <c r="AM366" s="108"/>
      <c r="AN366" s="108"/>
      <c r="AO366" s="108"/>
      <c r="AP366" s="108"/>
      <c r="AQ366" s="110" t="s">
        <v>20</v>
      </c>
      <c r="AR366" s="142" t="s">
        <v>22</v>
      </c>
      <c r="AS366" s="143" t="s">
        <v>21</v>
      </c>
    </row>
    <row r="367" spans="1:45" ht="12.75" customHeight="1" x14ac:dyDescent="0.2">
      <c r="A367" s="120" t="s">
        <v>0</v>
      </c>
      <c r="B367" s="136"/>
      <c r="C367" s="121"/>
      <c r="D367" s="23" t="s">
        <v>18</v>
      </c>
      <c r="E367" s="107" t="s">
        <v>1</v>
      </c>
      <c r="F367" s="107"/>
      <c r="G367" s="107"/>
      <c r="H367" s="107"/>
      <c r="I367" s="107" t="s">
        <v>2</v>
      </c>
      <c r="J367" s="107"/>
      <c r="K367" s="107"/>
      <c r="L367" s="107"/>
      <c r="M367" s="107" t="s">
        <v>3</v>
      </c>
      <c r="N367" s="107"/>
      <c r="O367" s="107"/>
      <c r="P367" s="107"/>
      <c r="Q367" s="107" t="s">
        <v>4</v>
      </c>
      <c r="R367" s="107"/>
      <c r="S367" s="107"/>
      <c r="T367" s="107"/>
      <c r="U367" s="107" t="s">
        <v>5</v>
      </c>
      <c r="V367" s="107"/>
      <c r="W367" s="107"/>
      <c r="X367" s="107" t="s">
        <v>6</v>
      </c>
      <c r="Y367" s="107"/>
      <c r="Z367" s="107"/>
      <c r="AA367" s="107"/>
      <c r="AB367" s="107" t="s">
        <v>7</v>
      </c>
      <c r="AC367" s="107"/>
      <c r="AD367" s="107"/>
      <c r="AE367" s="107" t="s">
        <v>8</v>
      </c>
      <c r="AF367" s="107"/>
      <c r="AG367" s="107"/>
      <c r="AH367" s="107"/>
      <c r="AI367" s="107"/>
      <c r="AJ367" s="107" t="s">
        <v>9</v>
      </c>
      <c r="AK367" s="107"/>
      <c r="AL367" s="107"/>
      <c r="AM367" s="107" t="s">
        <v>10</v>
      </c>
      <c r="AN367" s="107"/>
      <c r="AO367" s="107"/>
      <c r="AP367" s="107"/>
      <c r="AQ367" s="110"/>
      <c r="AR367" s="142"/>
      <c r="AS367" s="143"/>
    </row>
    <row r="368" spans="1:45" x14ac:dyDescent="0.2">
      <c r="A368" s="122"/>
      <c r="B368" s="137"/>
      <c r="C368" s="123"/>
      <c r="D368" s="23" t="s">
        <v>19</v>
      </c>
      <c r="E368" s="5">
        <v>1</v>
      </c>
      <c r="F368" s="5">
        <v>2</v>
      </c>
      <c r="G368" s="5">
        <v>3</v>
      </c>
      <c r="H368" s="5">
        <v>4</v>
      </c>
      <c r="I368" s="5">
        <v>5</v>
      </c>
      <c r="J368" s="5">
        <v>6</v>
      </c>
      <c r="K368" s="5">
        <v>7</v>
      </c>
      <c r="L368" s="5">
        <v>8</v>
      </c>
      <c r="M368" s="5">
        <v>9</v>
      </c>
      <c r="N368" s="5">
        <v>10</v>
      </c>
      <c r="O368" s="5">
        <v>11</v>
      </c>
      <c r="P368" s="5">
        <v>12</v>
      </c>
      <c r="Q368" s="5">
        <v>13</v>
      </c>
      <c r="R368" s="5">
        <v>14</v>
      </c>
      <c r="S368" s="5">
        <v>15</v>
      </c>
      <c r="T368" s="5">
        <v>16</v>
      </c>
      <c r="U368" s="5">
        <v>17</v>
      </c>
      <c r="V368" s="5">
        <v>18</v>
      </c>
      <c r="W368" s="5">
        <v>19</v>
      </c>
      <c r="X368" s="5">
        <v>20</v>
      </c>
      <c r="Y368" s="5">
        <v>21</v>
      </c>
      <c r="Z368" s="5">
        <v>22</v>
      </c>
      <c r="AA368" s="5">
        <v>23</v>
      </c>
      <c r="AB368" s="5">
        <v>24</v>
      </c>
      <c r="AC368" s="5">
        <v>25</v>
      </c>
      <c r="AD368" s="5">
        <v>26</v>
      </c>
      <c r="AE368" s="5">
        <v>27</v>
      </c>
      <c r="AF368" s="5">
        <v>28</v>
      </c>
      <c r="AG368" s="5">
        <v>29</v>
      </c>
      <c r="AH368" s="5">
        <v>30</v>
      </c>
      <c r="AI368" s="5">
        <v>31</v>
      </c>
      <c r="AJ368" s="5">
        <v>32</v>
      </c>
      <c r="AK368" s="5">
        <v>33</v>
      </c>
      <c r="AL368" s="5">
        <v>34</v>
      </c>
      <c r="AM368" s="5">
        <v>35</v>
      </c>
      <c r="AN368" s="5">
        <v>36</v>
      </c>
      <c r="AO368" s="5">
        <v>37</v>
      </c>
      <c r="AP368" s="5">
        <v>38</v>
      </c>
      <c r="AQ368" s="110"/>
      <c r="AR368" s="142"/>
      <c r="AS368" s="143"/>
    </row>
    <row r="369" spans="1:45" x14ac:dyDescent="0.2">
      <c r="A369" s="141" t="s">
        <v>25</v>
      </c>
      <c r="B369" s="104" t="s">
        <v>13</v>
      </c>
      <c r="C369" s="55" t="s">
        <v>115</v>
      </c>
      <c r="D369" s="54"/>
      <c r="E369" s="4"/>
      <c r="F369" s="27"/>
      <c r="G369" s="27"/>
      <c r="H369" s="98" t="s">
        <v>183</v>
      </c>
      <c r="I369" s="27"/>
      <c r="J369" s="27"/>
      <c r="K369" s="27"/>
      <c r="L369" s="27"/>
      <c r="M369" s="27"/>
      <c r="N369" s="27"/>
      <c r="O369" s="27"/>
      <c r="P369" s="27"/>
      <c r="Q369" s="98" t="s">
        <v>245</v>
      </c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44"/>
      <c r="AN369" s="44"/>
      <c r="AO369" s="44"/>
      <c r="AP369" s="44"/>
      <c r="AQ369" s="7">
        <f t="shared" ref="AQ369:AQ416" si="79">SUM(E369:AP369)</f>
        <v>0</v>
      </c>
      <c r="AR369" s="83">
        <f>34*2</f>
        <v>68</v>
      </c>
      <c r="AS369" s="8">
        <f t="shared" ref="AS369:AS416" si="80">AQ369/AR369</f>
        <v>0</v>
      </c>
    </row>
    <row r="370" spans="1:45" x14ac:dyDescent="0.2">
      <c r="A370" s="141"/>
      <c r="B370" s="105"/>
      <c r="C370" s="55" t="s">
        <v>116</v>
      </c>
      <c r="D370" s="54"/>
      <c r="E370" s="4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44"/>
      <c r="AN370" s="44"/>
      <c r="AO370" s="44"/>
      <c r="AP370" s="44"/>
      <c r="AQ370" s="7">
        <f t="shared" si="79"/>
        <v>0</v>
      </c>
      <c r="AR370" s="83">
        <f t="shared" ref="AR370:AR371" si="81">34*2</f>
        <v>68</v>
      </c>
      <c r="AS370" s="8">
        <f t="shared" si="80"/>
        <v>0</v>
      </c>
    </row>
    <row r="371" spans="1:45" x14ac:dyDescent="0.2">
      <c r="A371" s="141"/>
      <c r="B371" s="106"/>
      <c r="C371" s="55" t="s">
        <v>117</v>
      </c>
      <c r="D371" s="54"/>
      <c r="E371" s="4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44"/>
      <c r="AN371" s="44"/>
      <c r="AO371" s="44"/>
      <c r="AP371" s="44"/>
      <c r="AQ371" s="7">
        <f t="shared" si="79"/>
        <v>0</v>
      </c>
      <c r="AR371" s="83">
        <f t="shared" si="81"/>
        <v>68</v>
      </c>
      <c r="AS371" s="8">
        <f t="shared" si="80"/>
        <v>0</v>
      </c>
    </row>
    <row r="372" spans="1:45" x14ac:dyDescent="0.2">
      <c r="A372" s="141"/>
      <c r="B372" s="104" t="s">
        <v>27</v>
      </c>
      <c r="C372" s="55" t="s">
        <v>115</v>
      </c>
      <c r="D372" s="54"/>
      <c r="E372" s="4"/>
      <c r="F372" s="27"/>
      <c r="G372" s="27"/>
      <c r="H372" s="98" t="s">
        <v>246</v>
      </c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98" t="s">
        <v>265</v>
      </c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44"/>
      <c r="AN372" s="44"/>
      <c r="AO372" s="44"/>
      <c r="AP372" s="44"/>
      <c r="AQ372" s="7">
        <f t="shared" si="79"/>
        <v>0</v>
      </c>
      <c r="AR372" s="83">
        <f>34*3</f>
        <v>102</v>
      </c>
      <c r="AS372" s="8">
        <f t="shared" si="80"/>
        <v>0</v>
      </c>
    </row>
    <row r="373" spans="1:45" ht="15" customHeight="1" x14ac:dyDescent="0.2">
      <c r="A373" s="141"/>
      <c r="B373" s="105"/>
      <c r="C373" s="55" t="s">
        <v>116</v>
      </c>
      <c r="D373" s="52"/>
      <c r="E373" s="4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44"/>
      <c r="AN373" s="44"/>
      <c r="AO373" s="44"/>
      <c r="AP373" s="44"/>
      <c r="AQ373" s="7">
        <f t="shared" si="79"/>
        <v>0</v>
      </c>
      <c r="AR373" s="83">
        <f t="shared" ref="AR373:AR377" si="82">34*3</f>
        <v>102</v>
      </c>
      <c r="AS373" s="8">
        <f t="shared" si="80"/>
        <v>0</v>
      </c>
    </row>
    <row r="374" spans="1:45" x14ac:dyDescent="0.2">
      <c r="A374" s="141"/>
      <c r="B374" s="106"/>
      <c r="C374" s="55" t="s">
        <v>117</v>
      </c>
      <c r="D374" s="54"/>
      <c r="E374" s="4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44"/>
      <c r="AN374" s="44"/>
      <c r="AO374" s="44"/>
      <c r="AP374" s="44"/>
      <c r="AQ374" s="7">
        <f t="shared" si="79"/>
        <v>0</v>
      </c>
      <c r="AR374" s="83">
        <f t="shared" si="82"/>
        <v>102</v>
      </c>
      <c r="AS374" s="8">
        <f t="shared" si="80"/>
        <v>0</v>
      </c>
    </row>
    <row r="375" spans="1:45" x14ac:dyDescent="0.2">
      <c r="A375" s="141"/>
      <c r="B375" s="104" t="s">
        <v>12</v>
      </c>
      <c r="C375" s="55" t="s">
        <v>115</v>
      </c>
      <c r="D375" s="52"/>
      <c r="E375" s="4"/>
      <c r="F375" s="27"/>
      <c r="G375" s="27"/>
      <c r="H375" s="98" t="s">
        <v>263</v>
      </c>
      <c r="I375" s="27"/>
      <c r="J375" s="27"/>
      <c r="K375" s="27"/>
      <c r="L375" s="27"/>
      <c r="M375" s="98" t="s">
        <v>274</v>
      </c>
      <c r="N375" s="27"/>
      <c r="O375" s="27"/>
      <c r="P375" s="27"/>
      <c r="Q375" s="27"/>
      <c r="R375" s="98" t="s">
        <v>248</v>
      </c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44"/>
      <c r="AN375" s="44"/>
      <c r="AO375" s="44"/>
      <c r="AP375" s="44"/>
      <c r="AQ375" s="7">
        <f t="shared" si="79"/>
        <v>0</v>
      </c>
      <c r="AR375" s="83">
        <f t="shared" si="82"/>
        <v>102</v>
      </c>
      <c r="AS375" s="8">
        <f t="shared" si="80"/>
        <v>0</v>
      </c>
    </row>
    <row r="376" spans="1:45" x14ac:dyDescent="0.2">
      <c r="A376" s="141"/>
      <c r="B376" s="105"/>
      <c r="C376" s="55" t="s">
        <v>116</v>
      </c>
      <c r="D376" s="54"/>
      <c r="E376" s="4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44"/>
      <c r="AN376" s="44"/>
      <c r="AO376" s="44"/>
      <c r="AP376" s="44"/>
      <c r="AQ376" s="7">
        <f t="shared" si="79"/>
        <v>0</v>
      </c>
      <c r="AR376" s="83">
        <f t="shared" si="82"/>
        <v>102</v>
      </c>
      <c r="AS376" s="8">
        <f t="shared" si="80"/>
        <v>0</v>
      </c>
    </row>
    <row r="377" spans="1:45" x14ac:dyDescent="0.2">
      <c r="A377" s="141"/>
      <c r="B377" s="106"/>
      <c r="C377" s="55" t="s">
        <v>117</v>
      </c>
      <c r="D377" s="54"/>
      <c r="E377" s="4"/>
      <c r="F377" s="27"/>
      <c r="G377" s="27"/>
      <c r="H377" s="27"/>
      <c r="I377" s="43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44"/>
      <c r="AN377" s="44"/>
      <c r="AO377" s="44"/>
      <c r="AP377" s="44"/>
      <c r="AQ377" s="7">
        <f t="shared" si="79"/>
        <v>0</v>
      </c>
      <c r="AR377" s="83">
        <f t="shared" si="82"/>
        <v>102</v>
      </c>
      <c r="AS377" s="8">
        <f t="shared" si="80"/>
        <v>0</v>
      </c>
    </row>
    <row r="378" spans="1:45" ht="14.25" customHeight="1" x14ac:dyDescent="0.2">
      <c r="A378" s="141"/>
      <c r="B378" s="104" t="s">
        <v>272</v>
      </c>
      <c r="C378" s="55" t="s">
        <v>115</v>
      </c>
      <c r="D378" s="54"/>
      <c r="E378" s="4"/>
      <c r="F378" s="27"/>
      <c r="G378" s="27"/>
      <c r="H378" s="45"/>
      <c r="I378" s="43"/>
      <c r="J378" s="98" t="s">
        <v>273</v>
      </c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44"/>
      <c r="AN378" s="44"/>
      <c r="AO378" s="44"/>
      <c r="AP378" s="44"/>
      <c r="AQ378" s="7">
        <f t="shared" si="79"/>
        <v>0</v>
      </c>
      <c r="AR378" s="83">
        <f>34*2</f>
        <v>68</v>
      </c>
      <c r="AS378" s="8">
        <f t="shared" si="80"/>
        <v>0</v>
      </c>
    </row>
    <row r="379" spans="1:45" x14ac:dyDescent="0.2">
      <c r="A379" s="141"/>
      <c r="B379" s="105"/>
      <c r="C379" s="55" t="s">
        <v>116</v>
      </c>
      <c r="D379" s="82"/>
      <c r="E379" s="4"/>
      <c r="F379" s="27"/>
      <c r="G379" s="27"/>
      <c r="H379" s="43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44"/>
      <c r="AN379" s="44"/>
      <c r="AO379" s="44"/>
      <c r="AP379" s="44"/>
      <c r="AQ379" s="7">
        <f t="shared" si="79"/>
        <v>0</v>
      </c>
      <c r="AR379" s="83">
        <f t="shared" ref="AR379:AR386" si="83">34*2</f>
        <v>68</v>
      </c>
      <c r="AS379" s="8">
        <f t="shared" si="80"/>
        <v>0</v>
      </c>
    </row>
    <row r="380" spans="1:45" x14ac:dyDescent="0.2">
      <c r="A380" s="141"/>
      <c r="B380" s="106"/>
      <c r="C380" s="55" t="s">
        <v>117</v>
      </c>
      <c r="D380" s="54"/>
      <c r="E380" s="4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44"/>
      <c r="AJ380" s="44"/>
      <c r="AK380" s="27"/>
      <c r="AL380" s="27"/>
      <c r="AM380" s="44"/>
      <c r="AN380" s="44"/>
      <c r="AO380" s="44"/>
      <c r="AP380" s="44"/>
      <c r="AQ380" s="7">
        <f t="shared" si="79"/>
        <v>0</v>
      </c>
      <c r="AR380" s="83">
        <f t="shared" si="83"/>
        <v>68</v>
      </c>
      <c r="AS380" s="8">
        <f t="shared" si="80"/>
        <v>0</v>
      </c>
    </row>
    <row r="381" spans="1:45" x14ac:dyDescent="0.2">
      <c r="A381" s="141"/>
      <c r="B381" s="104" t="s">
        <v>100</v>
      </c>
      <c r="C381" s="55" t="s">
        <v>115</v>
      </c>
      <c r="D381" s="54"/>
      <c r="E381" s="4"/>
      <c r="F381" s="27"/>
      <c r="G381" s="27"/>
      <c r="H381" s="27"/>
      <c r="I381" s="27"/>
      <c r="J381" s="27"/>
      <c r="K381" s="98" t="s">
        <v>264</v>
      </c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44"/>
      <c r="AJ381" s="44"/>
      <c r="AK381" s="27"/>
      <c r="AL381" s="27"/>
      <c r="AM381" s="44"/>
      <c r="AN381" s="44"/>
      <c r="AO381" s="44"/>
      <c r="AP381" s="44"/>
      <c r="AQ381" s="7">
        <f t="shared" si="79"/>
        <v>0</v>
      </c>
      <c r="AR381" s="83">
        <f t="shared" si="83"/>
        <v>68</v>
      </c>
      <c r="AS381" s="8">
        <f t="shared" si="80"/>
        <v>0</v>
      </c>
    </row>
    <row r="382" spans="1:45" x14ac:dyDescent="0.2">
      <c r="A382" s="141"/>
      <c r="B382" s="105"/>
      <c r="C382" s="55" t="s">
        <v>116</v>
      </c>
      <c r="D382" s="54"/>
      <c r="E382" s="4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44"/>
      <c r="AJ382" s="44"/>
      <c r="AK382" s="27"/>
      <c r="AL382" s="27"/>
      <c r="AM382" s="44"/>
      <c r="AN382" s="44"/>
      <c r="AO382" s="44"/>
      <c r="AP382" s="44"/>
      <c r="AQ382" s="7">
        <f t="shared" si="79"/>
        <v>0</v>
      </c>
      <c r="AR382" s="83">
        <f t="shared" si="83"/>
        <v>68</v>
      </c>
      <c r="AS382" s="8">
        <f t="shared" si="80"/>
        <v>0</v>
      </c>
    </row>
    <row r="383" spans="1:45" x14ac:dyDescent="0.2">
      <c r="A383" s="141"/>
      <c r="B383" s="106"/>
      <c r="C383" s="55" t="s">
        <v>117</v>
      </c>
      <c r="D383" s="54"/>
      <c r="E383" s="4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44"/>
      <c r="AJ383" s="44"/>
      <c r="AK383" s="27"/>
      <c r="AL383" s="27"/>
      <c r="AM383" s="44"/>
      <c r="AN383" s="44"/>
      <c r="AO383" s="44"/>
      <c r="AP383" s="44"/>
      <c r="AQ383" s="7">
        <f t="shared" si="79"/>
        <v>0</v>
      </c>
      <c r="AR383" s="83">
        <f t="shared" si="83"/>
        <v>68</v>
      </c>
      <c r="AS383" s="8">
        <f t="shared" si="80"/>
        <v>0</v>
      </c>
    </row>
    <row r="384" spans="1:45" x14ac:dyDescent="0.2">
      <c r="A384" s="141"/>
      <c r="B384" s="104" t="s">
        <v>101</v>
      </c>
      <c r="C384" s="55" t="s">
        <v>115</v>
      </c>
      <c r="D384" s="52"/>
      <c r="E384" s="4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98" t="s">
        <v>198</v>
      </c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44"/>
      <c r="AJ384" s="44"/>
      <c r="AK384" s="27"/>
      <c r="AL384" s="27"/>
      <c r="AM384" s="44"/>
      <c r="AN384" s="44"/>
      <c r="AO384" s="44"/>
      <c r="AP384" s="44"/>
      <c r="AQ384" s="7">
        <f t="shared" si="79"/>
        <v>0</v>
      </c>
      <c r="AR384" s="83">
        <f t="shared" si="83"/>
        <v>68</v>
      </c>
      <c r="AS384" s="8">
        <f t="shared" si="80"/>
        <v>0</v>
      </c>
    </row>
    <row r="385" spans="1:45" x14ac:dyDescent="0.2">
      <c r="A385" s="141"/>
      <c r="B385" s="105"/>
      <c r="C385" s="55" t="s">
        <v>116</v>
      </c>
      <c r="D385" s="54"/>
      <c r="E385" s="4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44"/>
      <c r="AJ385" s="44"/>
      <c r="AK385" s="27"/>
      <c r="AL385" s="27"/>
      <c r="AM385" s="44"/>
      <c r="AN385" s="44"/>
      <c r="AO385" s="44"/>
      <c r="AP385" s="44"/>
      <c r="AQ385" s="7">
        <f t="shared" si="79"/>
        <v>0</v>
      </c>
      <c r="AR385" s="83">
        <f t="shared" si="83"/>
        <v>68</v>
      </c>
      <c r="AS385" s="8">
        <f t="shared" si="80"/>
        <v>0</v>
      </c>
    </row>
    <row r="386" spans="1:45" x14ac:dyDescent="0.2">
      <c r="A386" s="141"/>
      <c r="B386" s="106"/>
      <c r="C386" s="55" t="s">
        <v>117</v>
      </c>
      <c r="D386" s="54"/>
      <c r="E386" s="4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44"/>
      <c r="AJ386" s="44"/>
      <c r="AK386" s="27"/>
      <c r="AL386" s="27"/>
      <c r="AM386" s="44"/>
      <c r="AN386" s="44"/>
      <c r="AO386" s="44"/>
      <c r="AP386" s="44"/>
      <c r="AQ386" s="7">
        <f t="shared" si="79"/>
        <v>0</v>
      </c>
      <c r="AR386" s="83">
        <f t="shared" si="83"/>
        <v>68</v>
      </c>
      <c r="AS386" s="8">
        <f t="shared" si="80"/>
        <v>0</v>
      </c>
    </row>
    <row r="387" spans="1:45" x14ac:dyDescent="0.2">
      <c r="A387" s="141"/>
      <c r="B387" s="104" t="s">
        <v>35</v>
      </c>
      <c r="C387" s="55" t="s">
        <v>115</v>
      </c>
      <c r="D387" s="54"/>
      <c r="E387" s="4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44"/>
      <c r="AJ387" s="44"/>
      <c r="AK387" s="27"/>
      <c r="AL387" s="27"/>
      <c r="AM387" s="44"/>
      <c r="AN387" s="44"/>
      <c r="AO387" s="44"/>
      <c r="AP387" s="44"/>
      <c r="AQ387" s="7">
        <f t="shared" si="79"/>
        <v>0</v>
      </c>
      <c r="AR387" s="83">
        <f>34*1</f>
        <v>34</v>
      </c>
      <c r="AS387" s="8">
        <f t="shared" si="80"/>
        <v>0</v>
      </c>
    </row>
    <row r="388" spans="1:45" x14ac:dyDescent="0.2">
      <c r="A388" s="141"/>
      <c r="B388" s="105"/>
      <c r="C388" s="55" t="s">
        <v>116</v>
      </c>
      <c r="D388" s="54"/>
      <c r="E388" s="4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44"/>
      <c r="AJ388" s="44"/>
      <c r="AK388" s="27"/>
      <c r="AL388" s="27"/>
      <c r="AM388" s="44"/>
      <c r="AN388" s="44"/>
      <c r="AO388" s="44"/>
      <c r="AP388" s="44"/>
      <c r="AQ388" s="7">
        <f t="shared" si="79"/>
        <v>0</v>
      </c>
      <c r="AR388" s="83">
        <f t="shared" ref="AR388:AR389" si="84">34*1</f>
        <v>34</v>
      </c>
      <c r="AS388" s="8">
        <f t="shared" si="80"/>
        <v>0</v>
      </c>
    </row>
    <row r="389" spans="1:45" x14ac:dyDescent="0.2">
      <c r="A389" s="141"/>
      <c r="B389" s="105"/>
      <c r="C389" s="55" t="s">
        <v>117</v>
      </c>
      <c r="D389" s="54"/>
      <c r="E389" s="4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44"/>
      <c r="AJ389" s="44"/>
      <c r="AK389" s="27"/>
      <c r="AL389" s="27"/>
      <c r="AM389" s="44"/>
      <c r="AN389" s="44"/>
      <c r="AO389" s="44"/>
      <c r="AP389" s="44"/>
      <c r="AQ389" s="7">
        <f t="shared" si="79"/>
        <v>0</v>
      </c>
      <c r="AR389" s="83">
        <f t="shared" si="84"/>
        <v>34</v>
      </c>
      <c r="AS389" s="8">
        <f t="shared" si="80"/>
        <v>0</v>
      </c>
    </row>
    <row r="390" spans="1:45" x14ac:dyDescent="0.2">
      <c r="A390" s="141"/>
      <c r="B390" s="104" t="s">
        <v>34</v>
      </c>
      <c r="C390" s="55" t="s">
        <v>115</v>
      </c>
      <c r="D390" s="54"/>
      <c r="E390" s="4"/>
      <c r="F390" s="27"/>
      <c r="G390" s="27"/>
      <c r="H390" s="27"/>
      <c r="I390" s="98" t="s">
        <v>249</v>
      </c>
      <c r="J390" s="27"/>
      <c r="K390" s="27"/>
      <c r="L390" s="98" t="s">
        <v>250</v>
      </c>
      <c r="M390" s="27"/>
      <c r="N390" s="27"/>
      <c r="O390" s="27"/>
      <c r="P390" s="27"/>
      <c r="Q390" s="27"/>
      <c r="R390" s="98" t="s">
        <v>232</v>
      </c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44"/>
      <c r="AJ390" s="44"/>
      <c r="AK390" s="27"/>
      <c r="AL390" s="27"/>
      <c r="AM390" s="44"/>
      <c r="AN390" s="44"/>
      <c r="AO390" s="44"/>
      <c r="AP390" s="44"/>
      <c r="AQ390" s="7">
        <f t="shared" si="79"/>
        <v>0</v>
      </c>
      <c r="AR390" s="83">
        <f>34*2</f>
        <v>68</v>
      </c>
      <c r="AS390" s="8">
        <f t="shared" si="80"/>
        <v>0</v>
      </c>
    </row>
    <row r="391" spans="1:45" x14ac:dyDescent="0.2">
      <c r="A391" s="141"/>
      <c r="B391" s="105"/>
      <c r="C391" s="55" t="s">
        <v>116</v>
      </c>
      <c r="D391" s="54"/>
      <c r="E391" s="4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44"/>
      <c r="AJ391" s="44"/>
      <c r="AK391" s="27"/>
      <c r="AL391" s="27"/>
      <c r="AM391" s="44"/>
      <c r="AN391" s="44"/>
      <c r="AO391" s="44"/>
      <c r="AP391" s="44"/>
      <c r="AQ391" s="7">
        <f t="shared" si="79"/>
        <v>0</v>
      </c>
      <c r="AR391" s="83">
        <f t="shared" ref="AR391:AR392" si="85">34*2</f>
        <v>68</v>
      </c>
      <c r="AS391" s="8">
        <f t="shared" si="80"/>
        <v>0</v>
      </c>
    </row>
    <row r="392" spans="1:45" x14ac:dyDescent="0.2">
      <c r="A392" s="141"/>
      <c r="B392" s="106"/>
      <c r="C392" s="55" t="s">
        <v>117</v>
      </c>
      <c r="D392" s="54"/>
      <c r="E392" s="4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44"/>
      <c r="AJ392" s="44"/>
      <c r="AK392" s="27"/>
      <c r="AL392" s="27"/>
      <c r="AM392" s="44"/>
      <c r="AN392" s="44"/>
      <c r="AO392" s="44"/>
      <c r="AP392" s="44"/>
      <c r="AQ392" s="7">
        <f t="shared" si="79"/>
        <v>0</v>
      </c>
      <c r="AR392" s="83">
        <f t="shared" si="85"/>
        <v>68</v>
      </c>
      <c r="AS392" s="8">
        <f t="shared" si="80"/>
        <v>0</v>
      </c>
    </row>
    <row r="393" spans="1:45" x14ac:dyDescent="0.2">
      <c r="A393" s="141"/>
      <c r="B393" s="107" t="s">
        <v>37</v>
      </c>
      <c r="C393" s="55" t="s">
        <v>115</v>
      </c>
      <c r="D393" s="54"/>
      <c r="E393" s="4"/>
      <c r="F393" s="27"/>
      <c r="G393" s="27"/>
      <c r="H393" s="27"/>
      <c r="I393" s="27"/>
      <c r="J393" s="27"/>
      <c r="K393" s="27"/>
      <c r="L393" s="98" t="s">
        <v>257</v>
      </c>
      <c r="M393" s="27"/>
      <c r="N393" s="27"/>
      <c r="O393" s="27"/>
      <c r="P393" s="27"/>
      <c r="Q393" s="27"/>
      <c r="R393" s="27"/>
      <c r="S393" s="27"/>
      <c r="T393" s="98" t="s">
        <v>258</v>
      </c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44"/>
      <c r="AJ393" s="44"/>
      <c r="AK393" s="27"/>
      <c r="AL393" s="27"/>
      <c r="AM393" s="44"/>
      <c r="AN393" s="44"/>
      <c r="AO393" s="44"/>
      <c r="AP393" s="44"/>
      <c r="AQ393" s="7">
        <f t="shared" si="79"/>
        <v>0</v>
      </c>
      <c r="AR393" s="83">
        <f>34*1</f>
        <v>34</v>
      </c>
      <c r="AS393" s="8">
        <f t="shared" si="80"/>
        <v>0</v>
      </c>
    </row>
    <row r="394" spans="1:45" x14ac:dyDescent="0.2">
      <c r="A394" s="141"/>
      <c r="B394" s="107"/>
      <c r="C394" s="55" t="s">
        <v>116</v>
      </c>
      <c r="D394" s="54"/>
      <c r="E394" s="4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44"/>
      <c r="AJ394" s="44"/>
      <c r="AK394" s="27"/>
      <c r="AL394" s="27"/>
      <c r="AM394" s="44"/>
      <c r="AN394" s="44"/>
      <c r="AO394" s="44"/>
      <c r="AP394" s="44"/>
      <c r="AQ394" s="7">
        <f t="shared" si="79"/>
        <v>0</v>
      </c>
      <c r="AR394" s="83">
        <f t="shared" ref="AR394:AR398" si="86">34*1</f>
        <v>34</v>
      </c>
      <c r="AS394" s="8">
        <f t="shared" si="80"/>
        <v>0</v>
      </c>
    </row>
    <row r="395" spans="1:45" x14ac:dyDescent="0.2">
      <c r="A395" s="141"/>
      <c r="B395" s="107"/>
      <c r="C395" s="55" t="s">
        <v>117</v>
      </c>
      <c r="D395" s="54"/>
      <c r="E395" s="4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44"/>
      <c r="AJ395" s="44"/>
      <c r="AK395" s="27"/>
      <c r="AL395" s="27"/>
      <c r="AM395" s="44"/>
      <c r="AN395" s="44"/>
      <c r="AO395" s="44"/>
      <c r="AP395" s="44"/>
      <c r="AQ395" s="7">
        <f t="shared" si="79"/>
        <v>0</v>
      </c>
      <c r="AR395" s="83">
        <f t="shared" si="86"/>
        <v>34</v>
      </c>
      <c r="AS395" s="8">
        <f t="shared" si="80"/>
        <v>0</v>
      </c>
    </row>
    <row r="396" spans="1:45" x14ac:dyDescent="0.2">
      <c r="A396" s="141"/>
      <c r="B396" s="107" t="s">
        <v>29</v>
      </c>
      <c r="C396" s="55" t="s">
        <v>115</v>
      </c>
      <c r="D396" s="54"/>
      <c r="E396" s="4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44"/>
      <c r="AJ396" s="44"/>
      <c r="AK396" s="27"/>
      <c r="AL396" s="27"/>
      <c r="AM396" s="44"/>
      <c r="AN396" s="44"/>
      <c r="AO396" s="44"/>
      <c r="AP396" s="44"/>
      <c r="AQ396" s="7">
        <f t="shared" si="79"/>
        <v>0</v>
      </c>
      <c r="AR396" s="83">
        <f t="shared" si="86"/>
        <v>34</v>
      </c>
      <c r="AS396" s="8">
        <f t="shared" si="80"/>
        <v>0</v>
      </c>
    </row>
    <row r="397" spans="1:45" x14ac:dyDescent="0.2">
      <c r="A397" s="141"/>
      <c r="B397" s="107"/>
      <c r="C397" s="55" t="s">
        <v>116</v>
      </c>
      <c r="D397" s="54"/>
      <c r="E397" s="4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44"/>
      <c r="AJ397" s="44"/>
      <c r="AK397" s="27"/>
      <c r="AL397" s="27"/>
      <c r="AM397" s="44"/>
      <c r="AN397" s="44"/>
      <c r="AO397" s="44"/>
      <c r="AP397" s="44"/>
      <c r="AQ397" s="7">
        <f t="shared" si="79"/>
        <v>0</v>
      </c>
      <c r="AR397" s="83">
        <f t="shared" si="86"/>
        <v>34</v>
      </c>
      <c r="AS397" s="8">
        <f t="shared" si="80"/>
        <v>0</v>
      </c>
    </row>
    <row r="398" spans="1:45" x14ac:dyDescent="0.2">
      <c r="A398" s="141"/>
      <c r="B398" s="107"/>
      <c r="C398" s="55" t="s">
        <v>117</v>
      </c>
      <c r="D398" s="54"/>
      <c r="E398" s="4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44"/>
      <c r="AJ398" s="44"/>
      <c r="AK398" s="27"/>
      <c r="AL398" s="27"/>
      <c r="AM398" s="44"/>
      <c r="AN398" s="44"/>
      <c r="AO398" s="44"/>
      <c r="AP398" s="44"/>
      <c r="AQ398" s="7">
        <f t="shared" si="79"/>
        <v>0</v>
      </c>
      <c r="AR398" s="83">
        <f t="shared" si="86"/>
        <v>34</v>
      </c>
      <c r="AS398" s="8">
        <f t="shared" si="80"/>
        <v>0</v>
      </c>
    </row>
    <row r="399" spans="1:45" x14ac:dyDescent="0.2">
      <c r="A399" s="141"/>
      <c r="B399" s="104" t="s">
        <v>28</v>
      </c>
      <c r="C399" s="55" t="s">
        <v>115</v>
      </c>
      <c r="D399" s="54"/>
      <c r="E399" s="4"/>
      <c r="F399" s="27"/>
      <c r="G399" s="27"/>
      <c r="H399" s="27"/>
      <c r="I399" s="27"/>
      <c r="J399" s="98" t="s">
        <v>233</v>
      </c>
      <c r="K399" s="27"/>
      <c r="L399" s="27"/>
      <c r="M399" s="27"/>
      <c r="N399" s="98" t="s">
        <v>247</v>
      </c>
      <c r="O399" s="27"/>
      <c r="P399" s="27"/>
      <c r="Q399" s="27"/>
      <c r="R399" s="98" t="s">
        <v>248</v>
      </c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44"/>
      <c r="AJ399" s="44"/>
      <c r="AK399" s="27"/>
      <c r="AL399" s="27"/>
      <c r="AM399" s="44"/>
      <c r="AN399" s="44"/>
      <c r="AO399" s="44"/>
      <c r="AP399" s="44"/>
      <c r="AQ399" s="7">
        <f t="shared" si="79"/>
        <v>0</v>
      </c>
      <c r="AR399" s="83">
        <f>34*2</f>
        <v>68</v>
      </c>
      <c r="AS399" s="8">
        <f t="shared" si="80"/>
        <v>0</v>
      </c>
    </row>
    <row r="400" spans="1:45" x14ac:dyDescent="0.2">
      <c r="A400" s="141"/>
      <c r="B400" s="105"/>
      <c r="C400" s="55" t="s">
        <v>116</v>
      </c>
      <c r="D400" s="54"/>
      <c r="E400" s="4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44"/>
      <c r="AJ400" s="44"/>
      <c r="AK400" s="27"/>
      <c r="AL400" s="27"/>
      <c r="AM400" s="44"/>
      <c r="AN400" s="44"/>
      <c r="AO400" s="44"/>
      <c r="AP400" s="44"/>
      <c r="AQ400" s="7">
        <f t="shared" si="79"/>
        <v>0</v>
      </c>
      <c r="AR400" s="83">
        <f t="shared" ref="AR400:AR401" si="87">34*2</f>
        <v>68</v>
      </c>
      <c r="AS400" s="8">
        <f t="shared" si="80"/>
        <v>0</v>
      </c>
    </row>
    <row r="401" spans="1:45" x14ac:dyDescent="0.2">
      <c r="A401" s="141"/>
      <c r="B401" s="106"/>
      <c r="C401" s="55" t="s">
        <v>117</v>
      </c>
      <c r="D401" s="54"/>
      <c r="E401" s="4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44"/>
      <c r="AJ401" s="44"/>
      <c r="AK401" s="27"/>
      <c r="AL401" s="27"/>
      <c r="AM401" s="44"/>
      <c r="AN401" s="44"/>
      <c r="AO401" s="44"/>
      <c r="AP401" s="44"/>
      <c r="AQ401" s="7">
        <f t="shared" si="79"/>
        <v>0</v>
      </c>
      <c r="AR401" s="83">
        <f t="shared" si="87"/>
        <v>68</v>
      </c>
      <c r="AS401" s="8">
        <f t="shared" si="80"/>
        <v>0</v>
      </c>
    </row>
    <row r="402" spans="1:45" x14ac:dyDescent="0.2">
      <c r="A402" s="141"/>
      <c r="B402" s="104" t="s">
        <v>32</v>
      </c>
      <c r="C402" s="55" t="s">
        <v>115</v>
      </c>
      <c r="D402" s="54"/>
      <c r="E402" s="4"/>
      <c r="F402" s="27"/>
      <c r="G402" s="27"/>
      <c r="H402" s="27"/>
      <c r="I402" s="98" t="s">
        <v>255</v>
      </c>
      <c r="J402" s="27"/>
      <c r="K402" s="27"/>
      <c r="L402" s="27"/>
      <c r="M402" s="98" t="s">
        <v>267</v>
      </c>
      <c r="N402" s="27"/>
      <c r="O402" s="27"/>
      <c r="P402" s="27"/>
      <c r="Q402" s="27"/>
      <c r="R402" s="27"/>
      <c r="S402" s="98" t="s">
        <v>192</v>
      </c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44"/>
      <c r="AJ402" s="44"/>
      <c r="AK402" s="27"/>
      <c r="AL402" s="27"/>
      <c r="AM402" s="44"/>
      <c r="AN402" s="44"/>
      <c r="AO402" s="44"/>
      <c r="AP402" s="44"/>
      <c r="AQ402" s="7">
        <f t="shared" si="79"/>
        <v>0</v>
      </c>
      <c r="AR402" s="83">
        <f>34*4</f>
        <v>136</v>
      </c>
      <c r="AS402" s="8">
        <f t="shared" si="80"/>
        <v>0</v>
      </c>
    </row>
    <row r="403" spans="1:45" x14ac:dyDescent="0.2">
      <c r="A403" s="141"/>
      <c r="B403" s="105"/>
      <c r="C403" s="55" t="s">
        <v>116</v>
      </c>
      <c r="D403" s="54"/>
      <c r="E403" s="4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44"/>
      <c r="AJ403" s="44"/>
      <c r="AK403" s="27"/>
      <c r="AL403" s="27"/>
      <c r="AM403" s="44"/>
      <c r="AN403" s="44"/>
      <c r="AO403" s="44"/>
      <c r="AP403" s="44"/>
      <c r="AQ403" s="7">
        <f t="shared" si="79"/>
        <v>0</v>
      </c>
      <c r="AR403" s="83">
        <f t="shared" ref="AR403:AR404" si="88">34*4</f>
        <v>136</v>
      </c>
      <c r="AS403" s="8">
        <f t="shared" si="80"/>
        <v>0</v>
      </c>
    </row>
    <row r="404" spans="1:45" x14ac:dyDescent="0.2">
      <c r="A404" s="141"/>
      <c r="B404" s="106"/>
      <c r="C404" s="55" t="s">
        <v>117</v>
      </c>
      <c r="D404" s="54"/>
      <c r="E404" s="4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44"/>
      <c r="AJ404" s="44"/>
      <c r="AK404" s="27"/>
      <c r="AL404" s="27"/>
      <c r="AM404" s="44"/>
      <c r="AN404" s="44"/>
      <c r="AO404" s="44"/>
      <c r="AP404" s="44"/>
      <c r="AQ404" s="7">
        <f t="shared" si="79"/>
        <v>0</v>
      </c>
      <c r="AR404" s="83">
        <f t="shared" si="88"/>
        <v>136</v>
      </c>
      <c r="AS404" s="8">
        <f t="shared" si="80"/>
        <v>0</v>
      </c>
    </row>
    <row r="405" spans="1:45" x14ac:dyDescent="0.2">
      <c r="A405" s="141"/>
      <c r="B405" s="104" t="s">
        <v>30</v>
      </c>
      <c r="C405" s="55" t="s">
        <v>115</v>
      </c>
      <c r="D405" s="54"/>
      <c r="E405" s="4"/>
      <c r="F405" s="27"/>
      <c r="G405" s="27"/>
      <c r="H405" s="27"/>
      <c r="I405" s="27"/>
      <c r="J405" s="27"/>
      <c r="K405" s="98" t="s">
        <v>244</v>
      </c>
      <c r="L405" s="27"/>
      <c r="M405" s="98" t="s">
        <v>181</v>
      </c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44"/>
      <c r="AJ405" s="44"/>
      <c r="AK405" s="27"/>
      <c r="AL405" s="27"/>
      <c r="AM405" s="44"/>
      <c r="AN405" s="44"/>
      <c r="AO405" s="44"/>
      <c r="AP405" s="44"/>
      <c r="AQ405" s="7">
        <f t="shared" si="79"/>
        <v>0</v>
      </c>
      <c r="AR405" s="83">
        <f>34*1</f>
        <v>34</v>
      </c>
      <c r="AS405" s="8">
        <f t="shared" si="80"/>
        <v>0</v>
      </c>
    </row>
    <row r="406" spans="1:45" x14ac:dyDescent="0.2">
      <c r="A406" s="141"/>
      <c r="B406" s="105"/>
      <c r="C406" s="55" t="s">
        <v>116</v>
      </c>
      <c r="D406" s="54"/>
      <c r="E406" s="4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44"/>
      <c r="AJ406" s="44"/>
      <c r="AK406" s="27"/>
      <c r="AL406" s="27"/>
      <c r="AM406" s="44"/>
      <c r="AN406" s="44"/>
      <c r="AO406" s="44"/>
      <c r="AP406" s="44"/>
      <c r="AQ406" s="7">
        <f t="shared" si="79"/>
        <v>0</v>
      </c>
      <c r="AR406" s="83">
        <f t="shared" ref="AR406:AR410" si="89">34*1</f>
        <v>34</v>
      </c>
      <c r="AS406" s="8">
        <f t="shared" si="80"/>
        <v>0</v>
      </c>
    </row>
    <row r="407" spans="1:45" x14ac:dyDescent="0.2">
      <c r="A407" s="141"/>
      <c r="B407" s="106"/>
      <c r="C407" s="55" t="s">
        <v>117</v>
      </c>
      <c r="D407" s="54"/>
      <c r="E407" s="4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44"/>
      <c r="AJ407" s="44"/>
      <c r="AK407" s="27"/>
      <c r="AL407" s="27"/>
      <c r="AM407" s="44"/>
      <c r="AN407" s="44"/>
      <c r="AO407" s="44"/>
      <c r="AP407" s="44"/>
      <c r="AQ407" s="7">
        <f t="shared" si="79"/>
        <v>0</v>
      </c>
      <c r="AR407" s="83">
        <f t="shared" si="89"/>
        <v>34</v>
      </c>
      <c r="AS407" s="8">
        <f t="shared" si="80"/>
        <v>0</v>
      </c>
    </row>
    <row r="408" spans="1:45" x14ac:dyDescent="0.2">
      <c r="A408" s="141"/>
      <c r="B408" s="107" t="s">
        <v>108</v>
      </c>
      <c r="C408" s="55" t="s">
        <v>115</v>
      </c>
      <c r="D408" s="54"/>
      <c r="E408" s="4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44"/>
      <c r="AJ408" s="44"/>
      <c r="AK408" s="27"/>
      <c r="AL408" s="27"/>
      <c r="AM408" s="44"/>
      <c r="AN408" s="44"/>
      <c r="AO408" s="44"/>
      <c r="AP408" s="44"/>
      <c r="AQ408" s="7">
        <f t="shared" si="79"/>
        <v>0</v>
      </c>
      <c r="AR408" s="83">
        <f t="shared" si="89"/>
        <v>34</v>
      </c>
      <c r="AS408" s="8">
        <f t="shared" si="80"/>
        <v>0</v>
      </c>
    </row>
    <row r="409" spans="1:45" x14ac:dyDescent="0.2">
      <c r="A409" s="141"/>
      <c r="B409" s="107"/>
      <c r="C409" s="55" t="s">
        <v>116</v>
      </c>
      <c r="D409" s="54"/>
      <c r="E409" s="4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44"/>
      <c r="AJ409" s="44"/>
      <c r="AK409" s="27"/>
      <c r="AL409" s="27"/>
      <c r="AM409" s="44"/>
      <c r="AN409" s="44"/>
      <c r="AO409" s="44"/>
      <c r="AP409" s="44"/>
      <c r="AQ409" s="7">
        <f t="shared" si="79"/>
        <v>0</v>
      </c>
      <c r="AR409" s="83">
        <f t="shared" si="89"/>
        <v>34</v>
      </c>
      <c r="AS409" s="8">
        <f t="shared" si="80"/>
        <v>0</v>
      </c>
    </row>
    <row r="410" spans="1:45" x14ac:dyDescent="0.2">
      <c r="A410" s="141"/>
      <c r="B410" s="107"/>
      <c r="C410" s="55" t="s">
        <v>117</v>
      </c>
      <c r="D410" s="54"/>
      <c r="E410" s="4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44"/>
      <c r="AJ410" s="44"/>
      <c r="AK410" s="27"/>
      <c r="AL410" s="27"/>
      <c r="AM410" s="44"/>
      <c r="AN410" s="44"/>
      <c r="AO410" s="44"/>
      <c r="AP410" s="44"/>
      <c r="AQ410" s="7">
        <f t="shared" si="79"/>
        <v>0</v>
      </c>
      <c r="AR410" s="83">
        <f t="shared" si="89"/>
        <v>34</v>
      </c>
      <c r="AS410" s="8">
        <f t="shared" si="80"/>
        <v>0</v>
      </c>
    </row>
    <row r="411" spans="1:45" x14ac:dyDescent="0.2">
      <c r="A411" s="141"/>
      <c r="B411" s="107" t="s">
        <v>74</v>
      </c>
      <c r="C411" s="55" t="s">
        <v>115</v>
      </c>
      <c r="D411" s="54"/>
      <c r="E411" s="4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44"/>
      <c r="AJ411" s="44"/>
      <c r="AK411" s="27"/>
      <c r="AL411" s="27"/>
      <c r="AM411" s="44"/>
      <c r="AN411" s="44"/>
      <c r="AO411" s="44"/>
      <c r="AP411" s="44"/>
      <c r="AQ411" s="7">
        <f t="shared" si="79"/>
        <v>0</v>
      </c>
      <c r="AR411" s="83">
        <f>34*2</f>
        <v>68</v>
      </c>
      <c r="AS411" s="8">
        <f t="shared" si="80"/>
        <v>0</v>
      </c>
    </row>
    <row r="412" spans="1:45" x14ac:dyDescent="0.2">
      <c r="A412" s="141"/>
      <c r="B412" s="107"/>
      <c r="C412" s="55" t="s">
        <v>116</v>
      </c>
      <c r="D412" s="54"/>
      <c r="E412" s="4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44"/>
      <c r="AJ412" s="44"/>
      <c r="AK412" s="27"/>
      <c r="AL412" s="27"/>
      <c r="AM412" s="44"/>
      <c r="AN412" s="44"/>
      <c r="AO412" s="44"/>
      <c r="AP412" s="44"/>
      <c r="AQ412" s="7">
        <f t="shared" si="79"/>
        <v>0</v>
      </c>
      <c r="AR412" s="83">
        <f t="shared" ref="AR412:AR413" si="90">34*2</f>
        <v>68</v>
      </c>
      <c r="AS412" s="8">
        <f t="shared" si="80"/>
        <v>0</v>
      </c>
    </row>
    <row r="413" spans="1:45" x14ac:dyDescent="0.2">
      <c r="A413" s="141"/>
      <c r="B413" s="107"/>
      <c r="C413" s="55" t="s">
        <v>117</v>
      </c>
      <c r="D413" s="54"/>
      <c r="E413" s="4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44"/>
      <c r="AJ413" s="44"/>
      <c r="AK413" s="27"/>
      <c r="AL413" s="27"/>
      <c r="AM413" s="44"/>
      <c r="AN413" s="44"/>
      <c r="AO413" s="44"/>
      <c r="AP413" s="44"/>
      <c r="AQ413" s="7">
        <f t="shared" si="79"/>
        <v>0</v>
      </c>
      <c r="AR413" s="83">
        <f t="shared" si="90"/>
        <v>68</v>
      </c>
      <c r="AS413" s="8">
        <f t="shared" si="80"/>
        <v>0</v>
      </c>
    </row>
    <row r="414" spans="1:45" ht="14.25" customHeight="1" x14ac:dyDescent="0.2">
      <c r="A414" s="141"/>
      <c r="B414" s="104" t="s">
        <v>118</v>
      </c>
      <c r="C414" s="55" t="s">
        <v>115</v>
      </c>
      <c r="D414" s="54"/>
      <c r="E414" s="4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44"/>
      <c r="AJ414" s="44"/>
      <c r="AK414" s="27"/>
      <c r="AL414" s="27"/>
      <c r="AM414" s="44"/>
      <c r="AN414" s="44"/>
      <c r="AO414" s="44"/>
      <c r="AP414" s="44"/>
      <c r="AQ414" s="7">
        <f t="shared" si="79"/>
        <v>0</v>
      </c>
      <c r="AR414" s="83">
        <f>34*1</f>
        <v>34</v>
      </c>
      <c r="AS414" s="8">
        <f t="shared" si="80"/>
        <v>0</v>
      </c>
    </row>
    <row r="415" spans="1:45" x14ac:dyDescent="0.2">
      <c r="A415" s="141"/>
      <c r="B415" s="105"/>
      <c r="C415" s="55" t="s">
        <v>116</v>
      </c>
      <c r="D415" s="54"/>
      <c r="E415" s="4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44"/>
      <c r="AJ415" s="44"/>
      <c r="AK415" s="27"/>
      <c r="AL415" s="27"/>
      <c r="AM415" s="44"/>
      <c r="AN415" s="44"/>
      <c r="AO415" s="44"/>
      <c r="AP415" s="44"/>
      <c r="AQ415" s="7">
        <f t="shared" si="79"/>
        <v>0</v>
      </c>
      <c r="AR415" s="83">
        <f t="shared" ref="AR415:AR416" si="91">34*1</f>
        <v>34</v>
      </c>
      <c r="AS415" s="8">
        <f t="shared" si="80"/>
        <v>0</v>
      </c>
    </row>
    <row r="416" spans="1:45" x14ac:dyDescent="0.2">
      <c r="A416" s="141"/>
      <c r="B416" s="106"/>
      <c r="C416" s="55" t="s">
        <v>117</v>
      </c>
      <c r="D416" s="54"/>
      <c r="E416" s="4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44"/>
      <c r="AJ416" s="44"/>
      <c r="AK416" s="27"/>
      <c r="AL416" s="27"/>
      <c r="AM416" s="44"/>
      <c r="AN416" s="44"/>
      <c r="AO416" s="44"/>
      <c r="AP416" s="44"/>
      <c r="AQ416" s="7">
        <f t="shared" si="79"/>
        <v>0</v>
      </c>
      <c r="AR416" s="83">
        <f t="shared" si="91"/>
        <v>34</v>
      </c>
      <c r="AS416" s="8">
        <f t="shared" si="80"/>
        <v>0</v>
      </c>
    </row>
    <row r="417" spans="1:45" ht="23.25" customHeight="1" x14ac:dyDescent="0.2">
      <c r="A417" s="69"/>
      <c r="B417" s="70"/>
      <c r="C417" s="70"/>
      <c r="D417" s="70"/>
      <c r="E417" s="68"/>
      <c r="F417" s="68"/>
      <c r="G417" s="68"/>
      <c r="H417" s="68"/>
      <c r="I417" s="68"/>
      <c r="J417" s="68"/>
      <c r="K417" s="68"/>
      <c r="L417" s="68"/>
      <c r="M417" s="68"/>
      <c r="N417" s="68"/>
      <c r="O417" s="68"/>
      <c r="P417" s="68"/>
      <c r="Q417" s="68"/>
      <c r="R417" s="68"/>
      <c r="S417" s="68"/>
      <c r="T417" s="68"/>
      <c r="U417" s="68"/>
      <c r="V417" s="68"/>
      <c r="W417" s="68"/>
      <c r="X417" s="68"/>
      <c r="Y417" s="68"/>
      <c r="Z417" s="68"/>
      <c r="AA417" s="68"/>
      <c r="AB417" s="68"/>
      <c r="AC417" s="68"/>
      <c r="AD417" s="68"/>
      <c r="AE417" s="68"/>
      <c r="AF417" s="68"/>
      <c r="AG417" s="68"/>
      <c r="AH417" s="68"/>
      <c r="AI417" s="68"/>
      <c r="AJ417" s="68"/>
      <c r="AK417" s="68"/>
      <c r="AL417" s="68"/>
      <c r="AM417" s="69"/>
      <c r="AN417" s="69"/>
      <c r="AO417" s="69"/>
      <c r="AP417" s="69"/>
      <c r="AQ417" s="69"/>
      <c r="AR417" s="69"/>
      <c r="AS417" s="69"/>
    </row>
    <row r="418" spans="1:45" ht="124.5" customHeight="1" x14ac:dyDescent="0.2">
      <c r="A418" s="145" t="s">
        <v>41</v>
      </c>
      <c r="B418" s="146"/>
      <c r="C418" s="146"/>
      <c r="D418" s="147"/>
      <c r="E418" s="108" t="s">
        <v>138</v>
      </c>
      <c r="F418" s="108"/>
      <c r="G418" s="108"/>
      <c r="H418" s="108"/>
      <c r="I418" s="108"/>
      <c r="J418" s="108"/>
      <c r="K418" s="108"/>
      <c r="L418" s="108"/>
      <c r="M418" s="108"/>
      <c r="N418" s="108"/>
      <c r="O418" s="108"/>
      <c r="P418" s="108"/>
      <c r="Q418" s="108"/>
      <c r="R418" s="108"/>
      <c r="S418" s="108"/>
      <c r="T418" s="108"/>
      <c r="U418" s="108"/>
      <c r="V418" s="108"/>
      <c r="W418" s="108"/>
      <c r="X418" s="108"/>
      <c r="Y418" s="108"/>
      <c r="Z418" s="108"/>
      <c r="AA418" s="108"/>
      <c r="AB418" s="108"/>
      <c r="AC418" s="108"/>
      <c r="AD418" s="108"/>
      <c r="AE418" s="108"/>
      <c r="AF418" s="108"/>
      <c r="AG418" s="108"/>
      <c r="AH418" s="108"/>
      <c r="AI418" s="108"/>
      <c r="AJ418" s="108"/>
      <c r="AK418" s="108"/>
      <c r="AL418" s="108"/>
      <c r="AM418" s="108"/>
      <c r="AN418" s="108"/>
      <c r="AO418" s="108"/>
      <c r="AP418" s="108"/>
      <c r="AQ418" s="142" t="s">
        <v>20</v>
      </c>
      <c r="AR418" s="142" t="s">
        <v>22</v>
      </c>
      <c r="AS418" s="143" t="s">
        <v>21</v>
      </c>
    </row>
    <row r="419" spans="1:45" ht="12" customHeight="1" x14ac:dyDescent="0.2">
      <c r="A419" s="120" t="s">
        <v>0</v>
      </c>
      <c r="B419" s="136"/>
      <c r="C419" s="121"/>
      <c r="D419" s="23" t="s">
        <v>18</v>
      </c>
      <c r="E419" s="107" t="s">
        <v>1</v>
      </c>
      <c r="F419" s="107"/>
      <c r="G419" s="107"/>
      <c r="H419" s="107"/>
      <c r="I419" s="107" t="s">
        <v>2</v>
      </c>
      <c r="J419" s="107"/>
      <c r="K419" s="107"/>
      <c r="L419" s="107"/>
      <c r="M419" s="107" t="s">
        <v>3</v>
      </c>
      <c r="N419" s="107"/>
      <c r="O419" s="107"/>
      <c r="P419" s="107"/>
      <c r="Q419" s="107" t="s">
        <v>4</v>
      </c>
      <c r="R419" s="107"/>
      <c r="S419" s="107"/>
      <c r="T419" s="107"/>
      <c r="U419" s="107" t="s">
        <v>5</v>
      </c>
      <c r="V419" s="107"/>
      <c r="W419" s="107"/>
      <c r="X419" s="107" t="s">
        <v>6</v>
      </c>
      <c r="Y419" s="107"/>
      <c r="Z419" s="107"/>
      <c r="AA419" s="107"/>
      <c r="AB419" s="107" t="s">
        <v>7</v>
      </c>
      <c r="AC419" s="107"/>
      <c r="AD419" s="107"/>
      <c r="AE419" s="107" t="s">
        <v>8</v>
      </c>
      <c r="AF419" s="107"/>
      <c r="AG419" s="107"/>
      <c r="AH419" s="107"/>
      <c r="AI419" s="107"/>
      <c r="AJ419" s="107" t="s">
        <v>9</v>
      </c>
      <c r="AK419" s="107"/>
      <c r="AL419" s="107"/>
      <c r="AM419" s="107" t="s">
        <v>10</v>
      </c>
      <c r="AN419" s="107"/>
      <c r="AO419" s="107"/>
      <c r="AP419" s="107"/>
      <c r="AQ419" s="142"/>
      <c r="AR419" s="142"/>
      <c r="AS419" s="143"/>
    </row>
    <row r="420" spans="1:45" hidden="1" x14ac:dyDescent="0.2">
      <c r="A420" s="122"/>
      <c r="B420" s="137"/>
      <c r="C420" s="123"/>
      <c r="D420" s="23" t="s">
        <v>19</v>
      </c>
      <c r="E420" s="5">
        <v>1</v>
      </c>
      <c r="F420" s="5">
        <v>2</v>
      </c>
      <c r="G420" s="5">
        <v>3</v>
      </c>
      <c r="H420" s="5">
        <v>4</v>
      </c>
      <c r="I420" s="5">
        <v>5</v>
      </c>
      <c r="J420" s="5">
        <v>6</v>
      </c>
      <c r="K420" s="5">
        <v>7</v>
      </c>
      <c r="L420" s="5">
        <v>8</v>
      </c>
      <c r="M420" s="5">
        <v>9</v>
      </c>
      <c r="N420" s="5">
        <v>10</v>
      </c>
      <c r="O420" s="5">
        <v>11</v>
      </c>
      <c r="P420" s="5">
        <v>12</v>
      </c>
      <c r="Q420" s="5">
        <v>13</v>
      </c>
      <c r="R420" s="5">
        <v>14</v>
      </c>
      <c r="S420" s="5">
        <v>15</v>
      </c>
      <c r="T420" s="5">
        <v>16</v>
      </c>
      <c r="U420" s="5">
        <v>17</v>
      </c>
      <c r="V420" s="5">
        <v>18</v>
      </c>
      <c r="W420" s="5">
        <v>19</v>
      </c>
      <c r="X420" s="5">
        <v>20</v>
      </c>
      <c r="Y420" s="5">
        <v>21</v>
      </c>
      <c r="Z420" s="5">
        <v>22</v>
      </c>
      <c r="AA420" s="5">
        <v>23</v>
      </c>
      <c r="AB420" s="5">
        <v>24</v>
      </c>
      <c r="AC420" s="5">
        <v>25</v>
      </c>
      <c r="AD420" s="5">
        <v>26</v>
      </c>
      <c r="AE420" s="5">
        <v>27</v>
      </c>
      <c r="AF420" s="5">
        <v>28</v>
      </c>
      <c r="AG420" s="5">
        <v>29</v>
      </c>
      <c r="AH420" s="5">
        <v>30</v>
      </c>
      <c r="AI420" s="5">
        <v>31</v>
      </c>
      <c r="AJ420" s="5">
        <v>32</v>
      </c>
      <c r="AK420" s="5">
        <v>33</v>
      </c>
      <c r="AL420" s="5">
        <v>34</v>
      </c>
      <c r="AM420" s="5">
        <v>35</v>
      </c>
      <c r="AN420" s="5">
        <v>36</v>
      </c>
      <c r="AO420" s="5">
        <v>37</v>
      </c>
      <c r="AP420" s="5">
        <v>38</v>
      </c>
      <c r="AQ420" s="142"/>
      <c r="AR420" s="142"/>
      <c r="AS420" s="143"/>
    </row>
    <row r="421" spans="1:45" x14ac:dyDescent="0.2">
      <c r="A421" s="141" t="s">
        <v>25</v>
      </c>
      <c r="B421" s="104" t="s">
        <v>13</v>
      </c>
      <c r="C421" s="60" t="s">
        <v>119</v>
      </c>
      <c r="D421" s="54"/>
      <c r="E421" s="27"/>
      <c r="F421" s="27"/>
      <c r="G421" s="98" t="s">
        <v>253</v>
      </c>
      <c r="H421" s="27"/>
      <c r="I421" s="27"/>
      <c r="J421" s="27"/>
      <c r="K421" s="27"/>
      <c r="L421" s="27"/>
      <c r="M421" s="27"/>
      <c r="N421" s="27"/>
      <c r="O421" s="27"/>
      <c r="P421" s="98" t="s">
        <v>191</v>
      </c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44"/>
      <c r="AN421" s="44"/>
      <c r="AO421" s="44"/>
      <c r="AP421" s="44"/>
      <c r="AQ421" s="7">
        <f t="shared" ref="AQ421:AQ465" si="92">SUM(E421:AP421)</f>
        <v>0</v>
      </c>
      <c r="AR421" s="83">
        <f>34*2</f>
        <v>68</v>
      </c>
      <c r="AS421" s="8">
        <f t="shared" ref="AS421:AS465" si="93">AQ421/AR421</f>
        <v>0</v>
      </c>
    </row>
    <row r="422" spans="1:45" x14ac:dyDescent="0.2">
      <c r="A422" s="141"/>
      <c r="B422" s="105"/>
      <c r="C422" s="60" t="s">
        <v>120</v>
      </c>
      <c r="D422" s="54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44"/>
      <c r="AN422" s="44"/>
      <c r="AO422" s="44"/>
      <c r="AP422" s="44"/>
      <c r="AQ422" s="7">
        <f t="shared" si="92"/>
        <v>0</v>
      </c>
      <c r="AR422" s="83">
        <f t="shared" ref="AR422:AR423" si="94">34*2</f>
        <v>68</v>
      </c>
      <c r="AS422" s="8">
        <f t="shared" si="93"/>
        <v>0</v>
      </c>
    </row>
    <row r="423" spans="1:45" x14ac:dyDescent="0.2">
      <c r="A423" s="141"/>
      <c r="B423" s="106"/>
      <c r="C423" s="60" t="s">
        <v>121</v>
      </c>
      <c r="D423" s="54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44"/>
      <c r="AN423" s="44"/>
      <c r="AO423" s="44"/>
      <c r="AP423" s="44"/>
      <c r="AQ423" s="7">
        <f t="shared" si="92"/>
        <v>0</v>
      </c>
      <c r="AR423" s="83">
        <f t="shared" si="94"/>
        <v>68</v>
      </c>
      <c r="AS423" s="8">
        <f t="shared" si="93"/>
        <v>0</v>
      </c>
    </row>
    <row r="424" spans="1:45" x14ac:dyDescent="0.2">
      <c r="A424" s="141"/>
      <c r="B424" s="104" t="s">
        <v>27</v>
      </c>
      <c r="C424" s="60" t="s">
        <v>119</v>
      </c>
      <c r="D424" s="54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98" t="s">
        <v>202</v>
      </c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44"/>
      <c r="AN424" s="44"/>
      <c r="AO424" s="44"/>
      <c r="AP424" s="44"/>
      <c r="AQ424" s="7">
        <f t="shared" si="92"/>
        <v>0</v>
      </c>
      <c r="AR424" s="83">
        <f>34*3</f>
        <v>102</v>
      </c>
      <c r="AS424" s="8">
        <f t="shared" si="93"/>
        <v>0</v>
      </c>
    </row>
    <row r="425" spans="1:45" x14ac:dyDescent="0.2">
      <c r="A425" s="141"/>
      <c r="B425" s="105"/>
      <c r="C425" s="60" t="s">
        <v>120</v>
      </c>
      <c r="D425" s="59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44"/>
      <c r="AN425" s="44"/>
      <c r="AO425" s="44"/>
      <c r="AP425" s="44"/>
      <c r="AQ425" s="7">
        <f t="shared" si="92"/>
        <v>0</v>
      </c>
      <c r="AR425" s="83">
        <f t="shared" ref="AR425:AR429" si="95">34*3</f>
        <v>102</v>
      </c>
      <c r="AS425" s="8">
        <f t="shared" si="93"/>
        <v>0</v>
      </c>
    </row>
    <row r="426" spans="1:45" x14ac:dyDescent="0.2">
      <c r="A426" s="141"/>
      <c r="B426" s="106"/>
      <c r="C426" s="60" t="s">
        <v>121</v>
      </c>
      <c r="D426" s="54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44"/>
      <c r="AN426" s="44"/>
      <c r="AO426" s="44"/>
      <c r="AP426" s="44"/>
      <c r="AQ426" s="7">
        <f t="shared" si="92"/>
        <v>0</v>
      </c>
      <c r="AR426" s="83">
        <f t="shared" si="95"/>
        <v>102</v>
      </c>
      <c r="AS426" s="8">
        <f t="shared" si="93"/>
        <v>0</v>
      </c>
    </row>
    <row r="427" spans="1:45" x14ac:dyDescent="0.2">
      <c r="A427" s="141"/>
      <c r="B427" s="104" t="s">
        <v>12</v>
      </c>
      <c r="C427" s="60" t="s">
        <v>119</v>
      </c>
      <c r="D427" s="59"/>
      <c r="E427" s="27"/>
      <c r="F427" s="27"/>
      <c r="G427" s="27"/>
      <c r="H427" s="27"/>
      <c r="I427" s="27"/>
      <c r="J427" s="98" t="s">
        <v>273</v>
      </c>
      <c r="K427" s="27"/>
      <c r="L427" s="27"/>
      <c r="M427" s="27"/>
      <c r="N427" s="27"/>
      <c r="O427" s="98" t="s">
        <v>247</v>
      </c>
      <c r="P427" s="27"/>
      <c r="Q427" s="27"/>
      <c r="R427" s="98" t="s">
        <v>206</v>
      </c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44"/>
      <c r="AN427" s="44"/>
      <c r="AO427" s="44"/>
      <c r="AP427" s="44"/>
      <c r="AQ427" s="7">
        <f t="shared" si="92"/>
        <v>0</v>
      </c>
      <c r="AR427" s="83">
        <f t="shared" si="95"/>
        <v>102</v>
      </c>
      <c r="AS427" s="8">
        <f t="shared" si="93"/>
        <v>0</v>
      </c>
    </row>
    <row r="428" spans="1:45" x14ac:dyDescent="0.2">
      <c r="A428" s="141"/>
      <c r="B428" s="105"/>
      <c r="C428" s="60" t="s">
        <v>120</v>
      </c>
      <c r="D428" s="54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44"/>
      <c r="AN428" s="44"/>
      <c r="AO428" s="44"/>
      <c r="AP428" s="44"/>
      <c r="AQ428" s="7">
        <f t="shared" si="92"/>
        <v>0</v>
      </c>
      <c r="AR428" s="83">
        <f t="shared" si="95"/>
        <v>102</v>
      </c>
      <c r="AS428" s="8">
        <f t="shared" si="93"/>
        <v>0</v>
      </c>
    </row>
    <row r="429" spans="1:45" x14ac:dyDescent="0.2">
      <c r="A429" s="141"/>
      <c r="B429" s="106"/>
      <c r="C429" s="60" t="s">
        <v>121</v>
      </c>
      <c r="D429" s="54"/>
      <c r="E429" s="27"/>
      <c r="F429" s="27"/>
      <c r="G429" s="27"/>
      <c r="H429" s="27"/>
      <c r="I429" s="43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44"/>
      <c r="AN429" s="44"/>
      <c r="AO429" s="44"/>
      <c r="AP429" s="44"/>
      <c r="AQ429" s="7">
        <f t="shared" si="92"/>
        <v>0</v>
      </c>
      <c r="AR429" s="83">
        <f t="shared" si="95"/>
        <v>102</v>
      </c>
      <c r="AS429" s="8">
        <f t="shared" si="93"/>
        <v>0</v>
      </c>
    </row>
    <row r="430" spans="1:45" x14ac:dyDescent="0.2">
      <c r="A430" s="141"/>
      <c r="B430" s="104" t="s">
        <v>272</v>
      </c>
      <c r="C430" s="60" t="s">
        <v>119</v>
      </c>
      <c r="D430" s="54"/>
      <c r="E430" s="27"/>
      <c r="F430" s="27"/>
      <c r="G430" s="27"/>
      <c r="H430" s="45"/>
      <c r="I430" s="43"/>
      <c r="J430" s="98" t="s">
        <v>197</v>
      </c>
      <c r="K430" s="27"/>
      <c r="L430" s="27"/>
      <c r="M430" s="98" t="s">
        <v>274</v>
      </c>
      <c r="N430" s="27"/>
      <c r="O430" s="27"/>
      <c r="P430" s="27"/>
      <c r="Q430" s="98" t="s">
        <v>275</v>
      </c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44"/>
      <c r="AN430" s="44"/>
      <c r="AO430" s="44"/>
      <c r="AP430" s="44"/>
      <c r="AQ430" s="7">
        <f t="shared" si="92"/>
        <v>0</v>
      </c>
      <c r="AR430" s="83">
        <f>34*4</f>
        <v>136</v>
      </c>
      <c r="AS430" s="8">
        <f t="shared" si="93"/>
        <v>0</v>
      </c>
    </row>
    <row r="431" spans="1:45" x14ac:dyDescent="0.2">
      <c r="A431" s="141"/>
      <c r="B431" s="105"/>
      <c r="C431" s="60" t="s">
        <v>120</v>
      </c>
      <c r="D431" s="82"/>
      <c r="E431" s="27"/>
      <c r="F431" s="27"/>
      <c r="G431" s="27"/>
      <c r="H431" s="43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44"/>
      <c r="AN431" s="44"/>
      <c r="AO431" s="44"/>
      <c r="AP431" s="44"/>
      <c r="AQ431" s="7">
        <f t="shared" si="92"/>
        <v>0</v>
      </c>
      <c r="AR431" s="83">
        <f t="shared" ref="AR431:AR432" si="96">34*4</f>
        <v>136</v>
      </c>
      <c r="AS431" s="8">
        <f t="shared" si="93"/>
        <v>0</v>
      </c>
    </row>
    <row r="432" spans="1:45" x14ac:dyDescent="0.2">
      <c r="A432" s="141"/>
      <c r="B432" s="106"/>
      <c r="C432" s="60" t="s">
        <v>121</v>
      </c>
      <c r="D432" s="54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44"/>
      <c r="AJ432" s="44"/>
      <c r="AK432" s="27"/>
      <c r="AL432" s="27"/>
      <c r="AM432" s="44"/>
      <c r="AN432" s="44"/>
      <c r="AO432" s="44"/>
      <c r="AP432" s="44"/>
      <c r="AQ432" s="7">
        <f t="shared" si="92"/>
        <v>0</v>
      </c>
      <c r="AR432" s="83">
        <f t="shared" si="96"/>
        <v>136</v>
      </c>
      <c r="AS432" s="8">
        <f t="shared" si="93"/>
        <v>0</v>
      </c>
    </row>
    <row r="433" spans="1:45" x14ac:dyDescent="0.2">
      <c r="A433" s="141"/>
      <c r="B433" s="104" t="s">
        <v>100</v>
      </c>
      <c r="C433" s="60" t="s">
        <v>119</v>
      </c>
      <c r="D433" s="54"/>
      <c r="E433" s="27"/>
      <c r="F433" s="27"/>
      <c r="G433" s="27"/>
      <c r="H433" s="98" t="s">
        <v>276</v>
      </c>
      <c r="I433" s="27"/>
      <c r="J433" s="27"/>
      <c r="K433" s="27"/>
      <c r="L433" s="27"/>
      <c r="M433" s="27"/>
      <c r="N433" s="27"/>
      <c r="O433" s="98" t="s">
        <v>242</v>
      </c>
      <c r="P433" s="27"/>
      <c r="Q433" s="27"/>
      <c r="R433" s="27"/>
      <c r="S433" s="98" t="s">
        <v>269</v>
      </c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44"/>
      <c r="AJ433" s="44"/>
      <c r="AK433" s="27"/>
      <c r="AL433" s="27"/>
      <c r="AM433" s="44"/>
      <c r="AN433" s="44"/>
      <c r="AO433" s="44"/>
      <c r="AP433" s="44"/>
      <c r="AQ433" s="7">
        <f t="shared" si="92"/>
        <v>0</v>
      </c>
      <c r="AR433" s="83">
        <f>34*3</f>
        <v>102</v>
      </c>
      <c r="AS433" s="8">
        <f t="shared" si="93"/>
        <v>0</v>
      </c>
    </row>
    <row r="434" spans="1:45" x14ac:dyDescent="0.2">
      <c r="A434" s="141"/>
      <c r="B434" s="105"/>
      <c r="C434" s="60" t="s">
        <v>120</v>
      </c>
      <c r="D434" s="54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44"/>
      <c r="AJ434" s="44"/>
      <c r="AK434" s="27"/>
      <c r="AL434" s="27"/>
      <c r="AM434" s="44"/>
      <c r="AN434" s="44"/>
      <c r="AO434" s="44"/>
      <c r="AP434" s="44"/>
      <c r="AQ434" s="7">
        <f t="shared" si="92"/>
        <v>0</v>
      </c>
      <c r="AR434" s="83">
        <f t="shared" ref="AR434:AR435" si="97">34*3</f>
        <v>102</v>
      </c>
      <c r="AS434" s="8">
        <f t="shared" si="93"/>
        <v>0</v>
      </c>
    </row>
    <row r="435" spans="1:45" x14ac:dyDescent="0.2">
      <c r="A435" s="141"/>
      <c r="B435" s="106"/>
      <c r="C435" s="60" t="s">
        <v>121</v>
      </c>
      <c r="D435" s="54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44"/>
      <c r="AJ435" s="44"/>
      <c r="AK435" s="27"/>
      <c r="AL435" s="27"/>
      <c r="AM435" s="44"/>
      <c r="AN435" s="44"/>
      <c r="AO435" s="44"/>
      <c r="AP435" s="44"/>
      <c r="AQ435" s="7">
        <f t="shared" si="92"/>
        <v>0</v>
      </c>
      <c r="AR435" s="83">
        <f t="shared" si="97"/>
        <v>102</v>
      </c>
      <c r="AS435" s="8">
        <f t="shared" si="93"/>
        <v>0</v>
      </c>
    </row>
    <row r="436" spans="1:45" ht="25.5" x14ac:dyDescent="0.2">
      <c r="A436" s="141"/>
      <c r="B436" s="104" t="s">
        <v>101</v>
      </c>
      <c r="C436" s="60" t="s">
        <v>119</v>
      </c>
      <c r="D436" s="54"/>
      <c r="E436" s="27"/>
      <c r="F436" s="27"/>
      <c r="G436" s="27"/>
      <c r="H436" s="27"/>
      <c r="I436" s="98" t="s">
        <v>277</v>
      </c>
      <c r="J436" s="27"/>
      <c r="K436" s="27"/>
      <c r="L436" s="27"/>
      <c r="M436" s="27"/>
      <c r="N436" s="27"/>
      <c r="O436" s="27"/>
      <c r="P436" s="98" t="s">
        <v>278</v>
      </c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44"/>
      <c r="AJ436" s="44"/>
      <c r="AK436" s="27"/>
      <c r="AL436" s="27"/>
      <c r="AM436" s="44"/>
      <c r="AN436" s="44"/>
      <c r="AO436" s="44"/>
      <c r="AP436" s="44"/>
      <c r="AQ436" s="7">
        <f t="shared" si="92"/>
        <v>0</v>
      </c>
      <c r="AR436" s="83">
        <f>34*1</f>
        <v>34</v>
      </c>
      <c r="AS436" s="8">
        <f t="shared" si="93"/>
        <v>0</v>
      </c>
    </row>
    <row r="437" spans="1:45" x14ac:dyDescent="0.2">
      <c r="A437" s="141"/>
      <c r="B437" s="105"/>
      <c r="C437" s="60" t="s">
        <v>120</v>
      </c>
      <c r="D437" s="54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44"/>
      <c r="AJ437" s="44"/>
      <c r="AK437" s="27"/>
      <c r="AL437" s="27"/>
      <c r="AM437" s="44"/>
      <c r="AN437" s="44"/>
      <c r="AO437" s="44"/>
      <c r="AP437" s="44"/>
      <c r="AQ437" s="7">
        <f t="shared" si="92"/>
        <v>0</v>
      </c>
      <c r="AR437" s="83">
        <f t="shared" ref="AR437:AR441" si="98">34*1</f>
        <v>34</v>
      </c>
      <c r="AS437" s="8">
        <f t="shared" si="93"/>
        <v>0</v>
      </c>
    </row>
    <row r="438" spans="1:45" x14ac:dyDescent="0.2">
      <c r="A438" s="141"/>
      <c r="B438" s="106"/>
      <c r="C438" s="60" t="s">
        <v>121</v>
      </c>
      <c r="D438" s="54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44"/>
      <c r="AJ438" s="44"/>
      <c r="AK438" s="27"/>
      <c r="AL438" s="27"/>
      <c r="AM438" s="44"/>
      <c r="AN438" s="44"/>
      <c r="AO438" s="44"/>
      <c r="AP438" s="44"/>
      <c r="AQ438" s="7">
        <f t="shared" si="92"/>
        <v>0</v>
      </c>
      <c r="AR438" s="83">
        <f t="shared" si="98"/>
        <v>34</v>
      </c>
      <c r="AS438" s="8">
        <f t="shared" si="93"/>
        <v>0</v>
      </c>
    </row>
    <row r="439" spans="1:45" x14ac:dyDescent="0.2">
      <c r="A439" s="141"/>
      <c r="B439" s="104" t="s">
        <v>35</v>
      </c>
      <c r="C439" s="60" t="s">
        <v>119</v>
      </c>
      <c r="D439" s="54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98" t="s">
        <v>243</v>
      </c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44"/>
      <c r="AJ439" s="44"/>
      <c r="AK439" s="27"/>
      <c r="AL439" s="27"/>
      <c r="AM439" s="44"/>
      <c r="AN439" s="44"/>
      <c r="AO439" s="44"/>
      <c r="AP439" s="44"/>
      <c r="AQ439" s="7">
        <f t="shared" si="92"/>
        <v>0</v>
      </c>
      <c r="AR439" s="83">
        <f t="shared" si="98"/>
        <v>34</v>
      </c>
      <c r="AS439" s="8">
        <f t="shared" si="93"/>
        <v>0</v>
      </c>
    </row>
    <row r="440" spans="1:45" x14ac:dyDescent="0.2">
      <c r="A440" s="141"/>
      <c r="B440" s="105"/>
      <c r="C440" s="60" t="s">
        <v>120</v>
      </c>
      <c r="D440" s="54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44"/>
      <c r="AJ440" s="44"/>
      <c r="AK440" s="27"/>
      <c r="AL440" s="27"/>
      <c r="AM440" s="44"/>
      <c r="AN440" s="44"/>
      <c r="AO440" s="44"/>
      <c r="AP440" s="44"/>
      <c r="AQ440" s="7">
        <f t="shared" si="92"/>
        <v>0</v>
      </c>
      <c r="AR440" s="83">
        <f t="shared" si="98"/>
        <v>34</v>
      </c>
      <c r="AS440" s="8">
        <f t="shared" si="93"/>
        <v>0</v>
      </c>
    </row>
    <row r="441" spans="1:45" x14ac:dyDescent="0.2">
      <c r="A441" s="141"/>
      <c r="B441" s="105"/>
      <c r="C441" s="60" t="s">
        <v>121</v>
      </c>
      <c r="D441" s="54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44"/>
      <c r="AJ441" s="44"/>
      <c r="AK441" s="27"/>
      <c r="AL441" s="27"/>
      <c r="AM441" s="44"/>
      <c r="AN441" s="44"/>
      <c r="AO441" s="44"/>
      <c r="AP441" s="44"/>
      <c r="AQ441" s="7">
        <f t="shared" si="92"/>
        <v>0</v>
      </c>
      <c r="AR441" s="83">
        <f t="shared" si="98"/>
        <v>34</v>
      </c>
      <c r="AS441" s="8">
        <f t="shared" si="93"/>
        <v>0</v>
      </c>
    </row>
    <row r="442" spans="1:45" x14ac:dyDescent="0.2">
      <c r="A442" s="141"/>
      <c r="B442" s="104" t="s">
        <v>34</v>
      </c>
      <c r="C442" s="60" t="s">
        <v>119</v>
      </c>
      <c r="D442" s="54"/>
      <c r="E442" s="27"/>
      <c r="F442" s="27"/>
      <c r="G442" s="27"/>
      <c r="H442" s="27"/>
      <c r="I442" s="27"/>
      <c r="J442" s="98" t="s">
        <v>235</v>
      </c>
      <c r="K442" s="27"/>
      <c r="L442" s="27"/>
      <c r="M442" s="27"/>
      <c r="N442" s="27"/>
      <c r="O442" s="98" t="s">
        <v>254</v>
      </c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44"/>
      <c r="AJ442" s="44"/>
      <c r="AK442" s="27"/>
      <c r="AL442" s="27"/>
      <c r="AM442" s="44"/>
      <c r="AN442" s="44"/>
      <c r="AO442" s="44"/>
      <c r="AP442" s="44"/>
      <c r="AQ442" s="7">
        <f t="shared" si="92"/>
        <v>0</v>
      </c>
      <c r="AR442" s="83">
        <f>34*2</f>
        <v>68</v>
      </c>
      <c r="AS442" s="8">
        <f t="shared" si="93"/>
        <v>0</v>
      </c>
    </row>
    <row r="443" spans="1:45" x14ac:dyDescent="0.2">
      <c r="A443" s="141"/>
      <c r="B443" s="105"/>
      <c r="C443" s="60" t="s">
        <v>120</v>
      </c>
      <c r="D443" s="54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44"/>
      <c r="AJ443" s="44"/>
      <c r="AK443" s="27"/>
      <c r="AL443" s="27"/>
      <c r="AM443" s="44"/>
      <c r="AN443" s="44"/>
      <c r="AO443" s="44"/>
      <c r="AP443" s="44"/>
      <c r="AQ443" s="7">
        <f t="shared" si="92"/>
        <v>0</v>
      </c>
      <c r="AR443" s="83">
        <f t="shared" ref="AR443:AR444" si="99">34*2</f>
        <v>68</v>
      </c>
      <c r="AS443" s="8">
        <f t="shared" si="93"/>
        <v>0</v>
      </c>
    </row>
    <row r="444" spans="1:45" x14ac:dyDescent="0.2">
      <c r="A444" s="141"/>
      <c r="B444" s="106"/>
      <c r="C444" s="60" t="s">
        <v>121</v>
      </c>
      <c r="D444" s="54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44"/>
      <c r="AJ444" s="44"/>
      <c r="AK444" s="27"/>
      <c r="AL444" s="27"/>
      <c r="AM444" s="44"/>
      <c r="AN444" s="44"/>
      <c r="AO444" s="44"/>
      <c r="AP444" s="44"/>
      <c r="AQ444" s="7">
        <f t="shared" si="92"/>
        <v>0</v>
      </c>
      <c r="AR444" s="83">
        <f t="shared" si="99"/>
        <v>68</v>
      </c>
      <c r="AS444" s="8">
        <f t="shared" si="93"/>
        <v>0</v>
      </c>
    </row>
    <row r="445" spans="1:45" x14ac:dyDescent="0.2">
      <c r="A445" s="141"/>
      <c r="B445" s="107" t="s">
        <v>37</v>
      </c>
      <c r="C445" s="60" t="s">
        <v>119</v>
      </c>
      <c r="D445" s="54"/>
      <c r="E445" s="27"/>
      <c r="F445" s="27"/>
      <c r="G445" s="27"/>
      <c r="H445" s="27"/>
      <c r="I445" s="27"/>
      <c r="J445" s="27"/>
      <c r="K445" s="27"/>
      <c r="L445" s="98" t="s">
        <v>259</v>
      </c>
      <c r="M445" s="27"/>
      <c r="N445" s="27"/>
      <c r="O445" s="27"/>
      <c r="P445" s="27"/>
      <c r="Q445" s="27"/>
      <c r="R445" s="27"/>
      <c r="S445" s="98" t="s">
        <v>202</v>
      </c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44"/>
      <c r="AJ445" s="44"/>
      <c r="AK445" s="27"/>
      <c r="AL445" s="27"/>
      <c r="AM445" s="44"/>
      <c r="AN445" s="44"/>
      <c r="AO445" s="44"/>
      <c r="AP445" s="44"/>
      <c r="AQ445" s="7">
        <f t="shared" si="92"/>
        <v>0</v>
      </c>
      <c r="AR445" s="83">
        <f>34*1</f>
        <v>34</v>
      </c>
      <c r="AS445" s="8">
        <f t="shared" si="93"/>
        <v>0</v>
      </c>
    </row>
    <row r="446" spans="1:45" x14ac:dyDescent="0.2">
      <c r="A446" s="141"/>
      <c r="B446" s="107"/>
      <c r="C446" s="60" t="s">
        <v>120</v>
      </c>
      <c r="D446" s="54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44"/>
      <c r="AJ446" s="44"/>
      <c r="AK446" s="27"/>
      <c r="AL446" s="27"/>
      <c r="AM446" s="44"/>
      <c r="AN446" s="44"/>
      <c r="AO446" s="44"/>
      <c r="AP446" s="44"/>
      <c r="AQ446" s="7">
        <f t="shared" si="92"/>
        <v>0</v>
      </c>
      <c r="AR446" s="83">
        <f t="shared" ref="AR446:AR450" si="100">34*1</f>
        <v>34</v>
      </c>
      <c r="AS446" s="8">
        <f t="shared" si="93"/>
        <v>0</v>
      </c>
    </row>
    <row r="447" spans="1:45" x14ac:dyDescent="0.2">
      <c r="A447" s="141"/>
      <c r="B447" s="107"/>
      <c r="C447" s="60" t="s">
        <v>121</v>
      </c>
      <c r="D447" s="54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44"/>
      <c r="AJ447" s="44"/>
      <c r="AK447" s="27"/>
      <c r="AL447" s="27"/>
      <c r="AM447" s="44"/>
      <c r="AN447" s="44"/>
      <c r="AO447" s="44"/>
      <c r="AP447" s="44"/>
      <c r="AQ447" s="7">
        <f t="shared" si="92"/>
        <v>0</v>
      </c>
      <c r="AR447" s="83">
        <f t="shared" si="100"/>
        <v>34</v>
      </c>
      <c r="AS447" s="8">
        <f t="shared" si="93"/>
        <v>0</v>
      </c>
    </row>
    <row r="448" spans="1:45" x14ac:dyDescent="0.2">
      <c r="A448" s="141"/>
      <c r="B448" s="107" t="s">
        <v>29</v>
      </c>
      <c r="C448" s="60" t="s">
        <v>119</v>
      </c>
      <c r="D448" s="54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98" t="s">
        <v>240</v>
      </c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44"/>
      <c r="AJ448" s="44"/>
      <c r="AK448" s="27"/>
      <c r="AL448" s="27"/>
      <c r="AM448" s="44"/>
      <c r="AN448" s="44"/>
      <c r="AO448" s="44"/>
      <c r="AP448" s="44"/>
      <c r="AQ448" s="7">
        <f t="shared" si="92"/>
        <v>0</v>
      </c>
      <c r="AR448" s="83">
        <f t="shared" si="100"/>
        <v>34</v>
      </c>
      <c r="AS448" s="8">
        <f t="shared" si="93"/>
        <v>0</v>
      </c>
    </row>
    <row r="449" spans="1:45" x14ac:dyDescent="0.2">
      <c r="A449" s="141"/>
      <c r="B449" s="107"/>
      <c r="C449" s="60" t="s">
        <v>120</v>
      </c>
      <c r="D449" s="54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44"/>
      <c r="AJ449" s="44"/>
      <c r="AK449" s="27"/>
      <c r="AL449" s="27"/>
      <c r="AM449" s="44"/>
      <c r="AN449" s="44"/>
      <c r="AO449" s="44"/>
      <c r="AP449" s="44"/>
      <c r="AQ449" s="7">
        <f t="shared" si="92"/>
        <v>0</v>
      </c>
      <c r="AR449" s="83">
        <f t="shared" si="100"/>
        <v>34</v>
      </c>
      <c r="AS449" s="8">
        <f t="shared" si="93"/>
        <v>0</v>
      </c>
    </row>
    <row r="450" spans="1:45" x14ac:dyDescent="0.2">
      <c r="A450" s="141"/>
      <c r="B450" s="107"/>
      <c r="C450" s="60" t="s">
        <v>121</v>
      </c>
      <c r="D450" s="54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44"/>
      <c r="AJ450" s="44"/>
      <c r="AK450" s="27"/>
      <c r="AL450" s="27"/>
      <c r="AM450" s="44"/>
      <c r="AN450" s="44"/>
      <c r="AO450" s="44"/>
      <c r="AP450" s="44"/>
      <c r="AQ450" s="7">
        <f t="shared" si="92"/>
        <v>0</v>
      </c>
      <c r="AR450" s="83">
        <f t="shared" si="100"/>
        <v>34</v>
      </c>
      <c r="AS450" s="8">
        <f t="shared" si="93"/>
        <v>0</v>
      </c>
    </row>
    <row r="451" spans="1:45" x14ac:dyDescent="0.2">
      <c r="A451" s="141"/>
      <c r="B451" s="104" t="s">
        <v>28</v>
      </c>
      <c r="C451" s="60" t="s">
        <v>119</v>
      </c>
      <c r="D451" s="54"/>
      <c r="E451" s="27"/>
      <c r="F451" s="27"/>
      <c r="G451" s="27"/>
      <c r="H451" s="27"/>
      <c r="I451" s="27"/>
      <c r="J451" s="27"/>
      <c r="K451" s="98" t="s">
        <v>264</v>
      </c>
      <c r="L451" s="27"/>
      <c r="M451" s="27"/>
      <c r="N451" s="27"/>
      <c r="O451" s="27"/>
      <c r="P451" s="27"/>
      <c r="Q451" s="98" t="s">
        <v>245</v>
      </c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44"/>
      <c r="AJ451" s="44"/>
      <c r="AK451" s="27"/>
      <c r="AL451" s="27"/>
      <c r="AM451" s="44"/>
      <c r="AN451" s="44"/>
      <c r="AO451" s="44"/>
      <c r="AP451" s="44"/>
      <c r="AQ451" s="7">
        <f t="shared" si="92"/>
        <v>0</v>
      </c>
      <c r="AR451" s="85">
        <f>34*2</f>
        <v>68</v>
      </c>
      <c r="AS451" s="8">
        <f t="shared" si="93"/>
        <v>0</v>
      </c>
    </row>
    <row r="452" spans="1:45" x14ac:dyDescent="0.2">
      <c r="A452" s="141"/>
      <c r="B452" s="105"/>
      <c r="C452" s="60" t="s">
        <v>120</v>
      </c>
      <c r="D452" s="54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44"/>
      <c r="AJ452" s="44"/>
      <c r="AK452" s="27"/>
      <c r="AL452" s="27"/>
      <c r="AM452" s="44"/>
      <c r="AN452" s="44"/>
      <c r="AO452" s="44"/>
      <c r="AP452" s="44"/>
      <c r="AQ452" s="7">
        <f t="shared" si="92"/>
        <v>0</v>
      </c>
      <c r="AR452" s="85">
        <f t="shared" ref="AR452:AR453" si="101">34*2</f>
        <v>68</v>
      </c>
      <c r="AS452" s="8">
        <f t="shared" si="93"/>
        <v>0</v>
      </c>
    </row>
    <row r="453" spans="1:45" x14ac:dyDescent="0.2">
      <c r="A453" s="141"/>
      <c r="B453" s="106"/>
      <c r="C453" s="60" t="s">
        <v>121</v>
      </c>
      <c r="D453" s="54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44"/>
      <c r="AJ453" s="44"/>
      <c r="AK453" s="27"/>
      <c r="AL453" s="27"/>
      <c r="AM453" s="44"/>
      <c r="AN453" s="44"/>
      <c r="AO453" s="44"/>
      <c r="AP453" s="44"/>
      <c r="AQ453" s="7">
        <f t="shared" si="92"/>
        <v>0</v>
      </c>
      <c r="AR453" s="85">
        <f t="shared" si="101"/>
        <v>68</v>
      </c>
      <c r="AS453" s="8">
        <f t="shared" si="93"/>
        <v>0</v>
      </c>
    </row>
    <row r="454" spans="1:45" x14ac:dyDescent="0.2">
      <c r="A454" s="141"/>
      <c r="B454" s="104" t="s">
        <v>32</v>
      </c>
      <c r="C454" s="60" t="s">
        <v>119</v>
      </c>
      <c r="D454" s="54"/>
      <c r="E454" s="27"/>
      <c r="F454" s="27"/>
      <c r="G454" s="27"/>
      <c r="H454" s="27"/>
      <c r="I454" s="27"/>
      <c r="J454" s="27"/>
      <c r="K454" s="98" t="s">
        <v>209</v>
      </c>
      <c r="L454" s="27"/>
      <c r="M454" s="27"/>
      <c r="N454" s="27"/>
      <c r="O454" s="27"/>
      <c r="P454" s="27"/>
      <c r="Q454" s="27"/>
      <c r="R454" s="27"/>
      <c r="S454" s="27"/>
      <c r="T454" s="98" t="s">
        <v>265</v>
      </c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44"/>
      <c r="AJ454" s="44"/>
      <c r="AK454" s="27"/>
      <c r="AL454" s="27"/>
      <c r="AM454" s="44"/>
      <c r="AN454" s="44"/>
      <c r="AO454" s="44"/>
      <c r="AP454" s="44"/>
      <c r="AQ454" s="7">
        <f t="shared" si="92"/>
        <v>0</v>
      </c>
      <c r="AR454" s="85">
        <f>34*1.5</f>
        <v>51</v>
      </c>
      <c r="AS454" s="8">
        <f t="shared" si="93"/>
        <v>0</v>
      </c>
    </row>
    <row r="455" spans="1:45" x14ac:dyDescent="0.2">
      <c r="A455" s="141"/>
      <c r="B455" s="105"/>
      <c r="C455" s="60" t="s">
        <v>120</v>
      </c>
      <c r="D455" s="54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44"/>
      <c r="AJ455" s="44"/>
      <c r="AK455" s="27"/>
      <c r="AL455" s="27"/>
      <c r="AM455" s="44"/>
      <c r="AN455" s="44"/>
      <c r="AO455" s="44"/>
      <c r="AP455" s="44"/>
      <c r="AQ455" s="7">
        <f t="shared" si="92"/>
        <v>0</v>
      </c>
      <c r="AR455" s="85">
        <f t="shared" ref="AR455:AR456" si="102">34*1.5</f>
        <v>51</v>
      </c>
      <c r="AS455" s="8">
        <f t="shared" si="93"/>
        <v>0</v>
      </c>
    </row>
    <row r="456" spans="1:45" x14ac:dyDescent="0.2">
      <c r="A456" s="141"/>
      <c r="B456" s="106"/>
      <c r="C456" s="60" t="s">
        <v>121</v>
      </c>
      <c r="D456" s="54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44"/>
      <c r="AJ456" s="44"/>
      <c r="AK456" s="27"/>
      <c r="AL456" s="27"/>
      <c r="AM456" s="44"/>
      <c r="AN456" s="44"/>
      <c r="AO456" s="44"/>
      <c r="AP456" s="44"/>
      <c r="AQ456" s="7">
        <f t="shared" si="92"/>
        <v>0</v>
      </c>
      <c r="AR456" s="85">
        <f t="shared" si="102"/>
        <v>51</v>
      </c>
      <c r="AS456" s="8">
        <f t="shared" si="93"/>
        <v>0</v>
      </c>
    </row>
    <row r="457" spans="1:45" x14ac:dyDescent="0.2">
      <c r="A457" s="141"/>
      <c r="B457" s="104" t="s">
        <v>30</v>
      </c>
      <c r="C457" s="60" t="s">
        <v>119</v>
      </c>
      <c r="D457" s="54"/>
      <c r="E457" s="27"/>
      <c r="F457" s="27"/>
      <c r="G457" s="27"/>
      <c r="H457" s="27"/>
      <c r="I457" s="27"/>
      <c r="J457" s="27"/>
      <c r="K457" s="27"/>
      <c r="L457" s="98" t="s">
        <v>251</v>
      </c>
      <c r="M457" s="27"/>
      <c r="N457" s="27"/>
      <c r="O457" s="27"/>
      <c r="P457" s="27"/>
      <c r="Q457" s="27"/>
      <c r="R457" s="27"/>
      <c r="S457" s="98" t="s">
        <v>252</v>
      </c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44"/>
      <c r="AJ457" s="44"/>
      <c r="AK457" s="27"/>
      <c r="AL457" s="27"/>
      <c r="AM457" s="44"/>
      <c r="AN457" s="44"/>
      <c r="AO457" s="44"/>
      <c r="AP457" s="44"/>
      <c r="AQ457" s="7">
        <f t="shared" si="92"/>
        <v>0</v>
      </c>
      <c r="AR457" s="83">
        <f>34*1</f>
        <v>34</v>
      </c>
      <c r="AS457" s="8">
        <f t="shared" si="93"/>
        <v>0</v>
      </c>
    </row>
    <row r="458" spans="1:45" x14ac:dyDescent="0.2">
      <c r="A458" s="141"/>
      <c r="B458" s="105"/>
      <c r="C458" s="60" t="s">
        <v>120</v>
      </c>
      <c r="D458" s="54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44"/>
      <c r="AJ458" s="44"/>
      <c r="AK458" s="27"/>
      <c r="AL458" s="27"/>
      <c r="AM458" s="44"/>
      <c r="AN458" s="44"/>
      <c r="AO458" s="44"/>
      <c r="AP458" s="44"/>
      <c r="AQ458" s="7">
        <f t="shared" si="92"/>
        <v>0</v>
      </c>
      <c r="AR458" s="83">
        <f t="shared" ref="AR458:AR462" si="103">34*1</f>
        <v>34</v>
      </c>
      <c r="AS458" s="8">
        <f t="shared" si="93"/>
        <v>0</v>
      </c>
    </row>
    <row r="459" spans="1:45" x14ac:dyDescent="0.2">
      <c r="A459" s="141"/>
      <c r="B459" s="106"/>
      <c r="C459" s="60" t="s">
        <v>121</v>
      </c>
      <c r="D459" s="54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44"/>
      <c r="AJ459" s="44"/>
      <c r="AK459" s="27"/>
      <c r="AL459" s="27"/>
      <c r="AM459" s="44"/>
      <c r="AN459" s="44"/>
      <c r="AO459" s="44"/>
      <c r="AP459" s="44"/>
      <c r="AQ459" s="7">
        <f t="shared" si="92"/>
        <v>0</v>
      </c>
      <c r="AR459" s="83">
        <f t="shared" si="103"/>
        <v>34</v>
      </c>
      <c r="AS459" s="8">
        <f t="shared" si="93"/>
        <v>0</v>
      </c>
    </row>
    <row r="460" spans="1:45" x14ac:dyDescent="0.2">
      <c r="A460" s="141"/>
      <c r="B460" s="107" t="s">
        <v>108</v>
      </c>
      <c r="C460" s="60" t="s">
        <v>119</v>
      </c>
      <c r="D460" s="54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44"/>
      <c r="AJ460" s="44"/>
      <c r="AK460" s="27"/>
      <c r="AL460" s="27"/>
      <c r="AM460" s="44"/>
      <c r="AN460" s="44"/>
      <c r="AO460" s="44"/>
      <c r="AP460" s="44"/>
      <c r="AQ460" s="7">
        <f t="shared" si="92"/>
        <v>0</v>
      </c>
      <c r="AR460" s="83">
        <f t="shared" si="103"/>
        <v>34</v>
      </c>
      <c r="AS460" s="8">
        <f t="shared" si="93"/>
        <v>0</v>
      </c>
    </row>
    <row r="461" spans="1:45" x14ac:dyDescent="0.2">
      <c r="A461" s="141"/>
      <c r="B461" s="107"/>
      <c r="C461" s="60" t="s">
        <v>120</v>
      </c>
      <c r="D461" s="54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44"/>
      <c r="AJ461" s="44"/>
      <c r="AK461" s="27"/>
      <c r="AL461" s="27"/>
      <c r="AM461" s="44"/>
      <c r="AN461" s="44"/>
      <c r="AO461" s="44"/>
      <c r="AP461" s="44"/>
      <c r="AQ461" s="7">
        <f t="shared" si="92"/>
        <v>0</v>
      </c>
      <c r="AR461" s="83">
        <f t="shared" si="103"/>
        <v>34</v>
      </c>
      <c r="AS461" s="8">
        <f t="shared" si="93"/>
        <v>0</v>
      </c>
    </row>
    <row r="462" spans="1:45" x14ac:dyDescent="0.2">
      <c r="A462" s="141"/>
      <c r="B462" s="107"/>
      <c r="C462" s="60" t="s">
        <v>121</v>
      </c>
      <c r="D462" s="54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44"/>
      <c r="AJ462" s="44"/>
      <c r="AK462" s="27"/>
      <c r="AL462" s="27"/>
      <c r="AM462" s="44"/>
      <c r="AN462" s="44"/>
      <c r="AO462" s="44"/>
      <c r="AP462" s="44"/>
      <c r="AQ462" s="7">
        <f t="shared" si="92"/>
        <v>0</v>
      </c>
      <c r="AR462" s="83">
        <f t="shared" si="103"/>
        <v>34</v>
      </c>
      <c r="AS462" s="8">
        <f t="shared" si="93"/>
        <v>0</v>
      </c>
    </row>
    <row r="463" spans="1:45" x14ac:dyDescent="0.2">
      <c r="A463" s="141"/>
      <c r="B463" s="107" t="s">
        <v>74</v>
      </c>
      <c r="C463" s="60" t="s">
        <v>119</v>
      </c>
      <c r="D463" s="54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44"/>
      <c r="AJ463" s="44"/>
      <c r="AK463" s="27"/>
      <c r="AL463" s="27"/>
      <c r="AM463" s="44"/>
      <c r="AN463" s="44"/>
      <c r="AO463" s="44"/>
      <c r="AP463" s="44"/>
      <c r="AQ463" s="7">
        <f t="shared" si="92"/>
        <v>0</v>
      </c>
      <c r="AR463" s="83">
        <f>34*2</f>
        <v>68</v>
      </c>
      <c r="AS463" s="8">
        <f t="shared" si="93"/>
        <v>0</v>
      </c>
    </row>
    <row r="464" spans="1:45" x14ac:dyDescent="0.2">
      <c r="A464" s="141"/>
      <c r="B464" s="107"/>
      <c r="C464" s="60" t="s">
        <v>120</v>
      </c>
      <c r="D464" s="54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44"/>
      <c r="AJ464" s="44"/>
      <c r="AK464" s="27"/>
      <c r="AL464" s="27"/>
      <c r="AM464" s="44"/>
      <c r="AN464" s="44"/>
      <c r="AO464" s="44"/>
      <c r="AP464" s="44"/>
      <c r="AQ464" s="7">
        <f t="shared" si="92"/>
        <v>0</v>
      </c>
      <c r="AR464" s="83">
        <f t="shared" ref="AR464:AR465" si="104">34*2</f>
        <v>68</v>
      </c>
      <c r="AS464" s="8">
        <f t="shared" si="93"/>
        <v>0</v>
      </c>
    </row>
    <row r="465" spans="1:45" x14ac:dyDescent="0.2">
      <c r="A465" s="141"/>
      <c r="B465" s="107"/>
      <c r="C465" s="60" t="s">
        <v>121</v>
      </c>
      <c r="D465" s="54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44"/>
      <c r="AJ465" s="44"/>
      <c r="AK465" s="27"/>
      <c r="AL465" s="27"/>
      <c r="AM465" s="44"/>
      <c r="AN465" s="44"/>
      <c r="AO465" s="44"/>
      <c r="AP465" s="44"/>
      <c r="AQ465" s="7">
        <f t="shared" si="92"/>
        <v>0</v>
      </c>
      <c r="AR465" s="83">
        <f t="shared" si="104"/>
        <v>68</v>
      </c>
      <c r="AS465" s="8">
        <f t="shared" si="93"/>
        <v>0</v>
      </c>
    </row>
    <row r="466" spans="1:45" ht="18.75" customHeight="1" x14ac:dyDescent="0.2">
      <c r="A466" s="69"/>
      <c r="B466" s="70"/>
      <c r="C466" s="70"/>
      <c r="D466" s="70"/>
      <c r="E466" s="68"/>
      <c r="F466" s="68"/>
      <c r="G466" s="68"/>
      <c r="H466" s="68"/>
      <c r="I466" s="68"/>
      <c r="J466" s="68"/>
      <c r="K466" s="68"/>
      <c r="L466" s="68"/>
      <c r="M466" s="68"/>
      <c r="N466" s="68"/>
      <c r="O466" s="68"/>
      <c r="P466" s="68"/>
      <c r="Q466" s="68"/>
      <c r="R466" s="68"/>
      <c r="S466" s="68"/>
      <c r="T466" s="68"/>
      <c r="U466" s="68"/>
      <c r="V466" s="68"/>
      <c r="W466" s="68"/>
      <c r="X466" s="68"/>
      <c r="Y466" s="68"/>
      <c r="Z466" s="68"/>
      <c r="AA466" s="68"/>
      <c r="AB466" s="68"/>
      <c r="AC466" s="68"/>
      <c r="AD466" s="68"/>
      <c r="AE466" s="68"/>
      <c r="AF466" s="68"/>
      <c r="AG466" s="68"/>
      <c r="AH466" s="68"/>
      <c r="AI466" s="68"/>
      <c r="AJ466" s="68"/>
      <c r="AK466" s="68"/>
      <c r="AL466" s="68"/>
      <c r="AM466" s="69"/>
      <c r="AN466" s="69"/>
      <c r="AO466" s="69"/>
      <c r="AP466" s="69"/>
      <c r="AQ466" s="69"/>
      <c r="AR466" s="69"/>
      <c r="AS466" s="69"/>
    </row>
  </sheetData>
  <mergeCells count="341">
    <mergeCell ref="A369:A416"/>
    <mergeCell ref="B396:B398"/>
    <mergeCell ref="B399:B401"/>
    <mergeCell ref="B402:B404"/>
    <mergeCell ref="B405:B407"/>
    <mergeCell ref="B408:B410"/>
    <mergeCell ref="B411:B413"/>
    <mergeCell ref="B414:B416"/>
    <mergeCell ref="B332:B334"/>
    <mergeCell ref="B335:B337"/>
    <mergeCell ref="B338:B340"/>
    <mergeCell ref="B341:B343"/>
    <mergeCell ref="B369:B371"/>
    <mergeCell ref="B372:B374"/>
    <mergeCell ref="B375:B377"/>
    <mergeCell ref="B378:B380"/>
    <mergeCell ref="B381:B383"/>
    <mergeCell ref="B384:B386"/>
    <mergeCell ref="B387:B389"/>
    <mergeCell ref="B390:B392"/>
    <mergeCell ref="B393:B395"/>
    <mergeCell ref="A367:C368"/>
    <mergeCell ref="A366:D366"/>
    <mergeCell ref="B344:B346"/>
    <mergeCell ref="B347:B349"/>
    <mergeCell ref="B350:B352"/>
    <mergeCell ref="B353:B355"/>
    <mergeCell ref="B356:B358"/>
    <mergeCell ref="B359:B361"/>
    <mergeCell ref="B362:B364"/>
    <mergeCell ref="B257:B260"/>
    <mergeCell ref="B265:B267"/>
    <mergeCell ref="B295:B297"/>
    <mergeCell ref="B298:B300"/>
    <mergeCell ref="B301:B303"/>
    <mergeCell ref="B304:B306"/>
    <mergeCell ref="B307:B309"/>
    <mergeCell ref="B326:B328"/>
    <mergeCell ref="B329:B331"/>
    <mergeCell ref="B167:B169"/>
    <mergeCell ref="B170:B172"/>
    <mergeCell ref="B173:B175"/>
    <mergeCell ref="B191:B193"/>
    <mergeCell ref="B194:B196"/>
    <mergeCell ref="B249:B252"/>
    <mergeCell ref="B253:B256"/>
    <mergeCell ref="B229:B232"/>
    <mergeCell ref="B233:B236"/>
    <mergeCell ref="B237:B240"/>
    <mergeCell ref="B241:B244"/>
    <mergeCell ref="B245:B248"/>
    <mergeCell ref="B213:B216"/>
    <mergeCell ref="B217:B220"/>
    <mergeCell ref="B221:B224"/>
    <mergeCell ref="B225:B228"/>
    <mergeCell ref="B201:B204"/>
    <mergeCell ref="B176:B178"/>
    <mergeCell ref="B179:B181"/>
    <mergeCell ref="B182:B184"/>
    <mergeCell ref="B185:B187"/>
    <mergeCell ref="B188:B190"/>
    <mergeCell ref="A161:D161"/>
    <mergeCell ref="E161:AP161"/>
    <mergeCell ref="A62:A88"/>
    <mergeCell ref="B62:B64"/>
    <mergeCell ref="B65:B67"/>
    <mergeCell ref="B68:B70"/>
    <mergeCell ref="B71:B73"/>
    <mergeCell ref="A125:C126"/>
    <mergeCell ref="B74:B76"/>
    <mergeCell ref="B77:B79"/>
    <mergeCell ref="B80:B82"/>
    <mergeCell ref="B86:B88"/>
    <mergeCell ref="B96:B98"/>
    <mergeCell ref="A201:A260"/>
    <mergeCell ref="B205:B208"/>
    <mergeCell ref="B209:B212"/>
    <mergeCell ref="A164:A196"/>
    <mergeCell ref="B164:B166"/>
    <mergeCell ref="B42:B43"/>
    <mergeCell ref="Q60:T60"/>
    <mergeCell ref="U60:W60"/>
    <mergeCell ref="E59:AP59"/>
    <mergeCell ref="X60:AA60"/>
    <mergeCell ref="AB60:AD60"/>
    <mergeCell ref="AE60:AI60"/>
    <mergeCell ref="AJ60:AL60"/>
    <mergeCell ref="AM60:AP60"/>
    <mergeCell ref="A59:D59"/>
    <mergeCell ref="B44:B45"/>
    <mergeCell ref="B46:B47"/>
    <mergeCell ref="B48:B49"/>
    <mergeCell ref="B50:B51"/>
    <mergeCell ref="B52:B53"/>
    <mergeCell ref="B54:B55"/>
    <mergeCell ref="B56:B57"/>
    <mergeCell ref="B83:B85"/>
    <mergeCell ref="A124:D124"/>
    <mergeCell ref="AP5:AQ5"/>
    <mergeCell ref="X6:AB6"/>
    <mergeCell ref="AQ124:AQ126"/>
    <mergeCell ref="AQ59:AQ61"/>
    <mergeCell ref="AQ90:AQ92"/>
    <mergeCell ref="U162:W162"/>
    <mergeCell ref="X162:AA162"/>
    <mergeCell ref="AB162:AD162"/>
    <mergeCell ref="AE162:AI162"/>
    <mergeCell ref="AQ161:AQ163"/>
    <mergeCell ref="AQ37:AQ39"/>
    <mergeCell ref="AM162:AP162"/>
    <mergeCell ref="A12:A35"/>
    <mergeCell ref="B12:B14"/>
    <mergeCell ref="B15:B17"/>
    <mergeCell ref="B18:B20"/>
    <mergeCell ref="AC3:AM5"/>
    <mergeCell ref="A7:B7"/>
    <mergeCell ref="C7:D7"/>
    <mergeCell ref="A160:D160"/>
    <mergeCell ref="B148:B150"/>
    <mergeCell ref="B151:B153"/>
    <mergeCell ref="B154:B156"/>
    <mergeCell ref="B145:B147"/>
    <mergeCell ref="B142:B144"/>
    <mergeCell ref="B139:B141"/>
    <mergeCell ref="B136:B138"/>
    <mergeCell ref="A127:A159"/>
    <mergeCell ref="B130:B132"/>
    <mergeCell ref="B127:B129"/>
    <mergeCell ref="B157:B159"/>
    <mergeCell ref="B133:B135"/>
    <mergeCell ref="E124:AP124"/>
    <mergeCell ref="AN3:AO5"/>
    <mergeCell ref="A40:A57"/>
    <mergeCell ref="B40:B41"/>
    <mergeCell ref="B4:C4"/>
    <mergeCell ref="AR90:AR92"/>
    <mergeCell ref="AS90:AS92"/>
    <mergeCell ref="A91:B92"/>
    <mergeCell ref="C91:C92"/>
    <mergeCell ref="E91:H91"/>
    <mergeCell ref="I91:L91"/>
    <mergeCell ref="M91:P91"/>
    <mergeCell ref="Q91:T91"/>
    <mergeCell ref="U91:W91"/>
    <mergeCell ref="A90:D90"/>
    <mergeCell ref="E90:AP90"/>
    <mergeCell ref="X91:AA91"/>
    <mergeCell ref="AB91:AD91"/>
    <mergeCell ref="AE91:AI91"/>
    <mergeCell ref="AJ91:AL91"/>
    <mergeCell ref="AM91:AP91"/>
    <mergeCell ref="AR59:AR61"/>
    <mergeCell ref="AS59:AS61"/>
    <mergeCell ref="A60:B61"/>
    <mergeCell ref="C60:C61"/>
    <mergeCell ref="E60:H60"/>
    <mergeCell ref="I60:L60"/>
    <mergeCell ref="M60:P60"/>
    <mergeCell ref="A421:A465"/>
    <mergeCell ref="AR418:AR420"/>
    <mergeCell ref="B439:B441"/>
    <mergeCell ref="B442:B444"/>
    <mergeCell ref="B445:B447"/>
    <mergeCell ref="B448:B450"/>
    <mergeCell ref="B451:B453"/>
    <mergeCell ref="B454:B456"/>
    <mergeCell ref="B457:B459"/>
    <mergeCell ref="B460:B462"/>
    <mergeCell ref="B463:B465"/>
    <mergeCell ref="A419:C420"/>
    <mergeCell ref="A418:D418"/>
    <mergeCell ref="AS418:AS420"/>
    <mergeCell ref="E419:H419"/>
    <mergeCell ref="I419:L419"/>
    <mergeCell ref="M419:P419"/>
    <mergeCell ref="Q419:T419"/>
    <mergeCell ref="U419:W419"/>
    <mergeCell ref="X419:AA419"/>
    <mergeCell ref="AB419:AD419"/>
    <mergeCell ref="E418:AP418"/>
    <mergeCell ref="AQ418:AQ420"/>
    <mergeCell ref="AE419:AI419"/>
    <mergeCell ref="AJ419:AL419"/>
    <mergeCell ref="AM419:AP419"/>
    <mergeCell ref="AS366:AS368"/>
    <mergeCell ref="E367:H367"/>
    <mergeCell ref="I367:L367"/>
    <mergeCell ref="M367:P367"/>
    <mergeCell ref="Q367:T367"/>
    <mergeCell ref="A317:A364"/>
    <mergeCell ref="Q315:T315"/>
    <mergeCell ref="U315:W315"/>
    <mergeCell ref="X315:AA315"/>
    <mergeCell ref="AB315:AD315"/>
    <mergeCell ref="AE315:AI315"/>
    <mergeCell ref="AJ315:AL315"/>
    <mergeCell ref="U367:W367"/>
    <mergeCell ref="X367:AA367"/>
    <mergeCell ref="AB367:AD367"/>
    <mergeCell ref="AE367:AI367"/>
    <mergeCell ref="AJ367:AL367"/>
    <mergeCell ref="AM367:AP367"/>
    <mergeCell ref="E366:AP366"/>
    <mergeCell ref="AQ366:AQ368"/>
    <mergeCell ref="AR366:AR368"/>
    <mergeCell ref="B317:B319"/>
    <mergeCell ref="B320:B322"/>
    <mergeCell ref="B323:B325"/>
    <mergeCell ref="AR314:AR316"/>
    <mergeCell ref="AS314:AS316"/>
    <mergeCell ref="A315:C316"/>
    <mergeCell ref="E315:H315"/>
    <mergeCell ref="I315:L315"/>
    <mergeCell ref="M315:P315"/>
    <mergeCell ref="A265:A312"/>
    <mergeCell ref="AM315:AP315"/>
    <mergeCell ref="B274:B276"/>
    <mergeCell ref="B277:B279"/>
    <mergeCell ref="B280:B282"/>
    <mergeCell ref="B283:B285"/>
    <mergeCell ref="B286:B288"/>
    <mergeCell ref="B289:B291"/>
    <mergeCell ref="B292:B294"/>
    <mergeCell ref="B268:B270"/>
    <mergeCell ref="B271:B273"/>
    <mergeCell ref="B310:B312"/>
    <mergeCell ref="A314:D314"/>
    <mergeCell ref="AR262:AR264"/>
    <mergeCell ref="AS262:AS264"/>
    <mergeCell ref="A263:C264"/>
    <mergeCell ref="E263:H263"/>
    <mergeCell ref="I263:L263"/>
    <mergeCell ref="M263:P263"/>
    <mergeCell ref="Q263:T263"/>
    <mergeCell ref="U263:W263"/>
    <mergeCell ref="X263:AA263"/>
    <mergeCell ref="AB263:AD263"/>
    <mergeCell ref="AE263:AI263"/>
    <mergeCell ref="AJ263:AL263"/>
    <mergeCell ref="AM263:AP263"/>
    <mergeCell ref="A262:D262"/>
    <mergeCell ref="E262:AP262"/>
    <mergeCell ref="AQ262:AQ264"/>
    <mergeCell ref="AR198:AR200"/>
    <mergeCell ref="AS198:AS200"/>
    <mergeCell ref="A199:C200"/>
    <mergeCell ref="E199:H199"/>
    <mergeCell ref="I199:L199"/>
    <mergeCell ref="M199:P199"/>
    <mergeCell ref="Q199:T199"/>
    <mergeCell ref="U199:W199"/>
    <mergeCell ref="X199:AA199"/>
    <mergeCell ref="AB199:AD199"/>
    <mergeCell ref="AE199:AI199"/>
    <mergeCell ref="AJ199:AL199"/>
    <mergeCell ref="AM199:AP199"/>
    <mergeCell ref="A198:D198"/>
    <mergeCell ref="E198:AP198"/>
    <mergeCell ref="AQ198:AQ200"/>
    <mergeCell ref="AR161:AR163"/>
    <mergeCell ref="AS161:AS163"/>
    <mergeCell ref="A162:C163"/>
    <mergeCell ref="E162:H162"/>
    <mergeCell ref="I162:L162"/>
    <mergeCell ref="M162:P162"/>
    <mergeCell ref="Q162:T162"/>
    <mergeCell ref="B120:B122"/>
    <mergeCell ref="A93:A122"/>
    <mergeCell ref="B99:B101"/>
    <mergeCell ref="B102:B104"/>
    <mergeCell ref="B93:B95"/>
    <mergeCell ref="B105:B107"/>
    <mergeCell ref="B108:B110"/>
    <mergeCell ref="B111:B113"/>
    <mergeCell ref="B114:B116"/>
    <mergeCell ref="B117:B119"/>
    <mergeCell ref="AR124:AR126"/>
    <mergeCell ref="AS124:AS126"/>
    <mergeCell ref="M125:P125"/>
    <mergeCell ref="Q125:T125"/>
    <mergeCell ref="U125:W125"/>
    <mergeCell ref="E125:H125"/>
    <mergeCell ref="AJ162:AL162"/>
    <mergeCell ref="AR37:AR39"/>
    <mergeCell ref="AJ38:AL38"/>
    <mergeCell ref="AM38:AP38"/>
    <mergeCell ref="A36:D36"/>
    <mergeCell ref="AS37:AS39"/>
    <mergeCell ref="E38:H38"/>
    <mergeCell ref="I38:L38"/>
    <mergeCell ref="M38:P38"/>
    <mergeCell ref="Q38:T38"/>
    <mergeCell ref="U38:W38"/>
    <mergeCell ref="X38:AA38"/>
    <mergeCell ref="AB38:AD38"/>
    <mergeCell ref="AE38:AI38"/>
    <mergeCell ref="A38:B39"/>
    <mergeCell ref="C38:C39"/>
    <mergeCell ref="A37:D37"/>
    <mergeCell ref="E37:AP37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M10:AP10"/>
    <mergeCell ref="A9:D9"/>
    <mergeCell ref="E9:AP9"/>
    <mergeCell ref="AQ9:AQ11"/>
    <mergeCell ref="AR9:AR11"/>
    <mergeCell ref="AE10:AI10"/>
    <mergeCell ref="AJ10:AL10"/>
    <mergeCell ref="G3:W3"/>
    <mergeCell ref="G5:W7"/>
    <mergeCell ref="B421:B423"/>
    <mergeCell ref="B424:B426"/>
    <mergeCell ref="B427:B429"/>
    <mergeCell ref="B430:B432"/>
    <mergeCell ref="B433:B435"/>
    <mergeCell ref="B436:B438"/>
    <mergeCell ref="B21:B23"/>
    <mergeCell ref="B24:B26"/>
    <mergeCell ref="B27:B29"/>
    <mergeCell ref="B30:B32"/>
    <mergeCell ref="B33:B35"/>
    <mergeCell ref="E314:AP314"/>
    <mergeCell ref="I125:L125"/>
    <mergeCell ref="X125:AA125"/>
    <mergeCell ref="AB125:AD125"/>
    <mergeCell ref="AE125:AI125"/>
    <mergeCell ref="AJ125:AL125"/>
    <mergeCell ref="AM125:AP125"/>
    <mergeCell ref="AP4:AQ4"/>
    <mergeCell ref="AQ314:AQ316"/>
    <mergeCell ref="X3:AB3"/>
    <mergeCell ref="X4:AB5"/>
  </mergeCells>
  <pageMargins left="0.25" right="0.25" top="0.51" bottom="0.75" header="0.3" footer="0.3"/>
  <pageSetup paperSize="9" scale="38" fitToHeight="0" orientation="landscape" r:id="rId1"/>
  <headerFooter>
    <oddHeader>&amp;C&amp;G</oddHeader>
  </headerFooter>
  <rowBreaks count="10" manualBreakCount="10">
    <brk id="36" max="50" man="1"/>
    <brk id="58" max="50" man="1"/>
    <brk id="89" max="50" man="1"/>
    <brk id="123" max="50" man="1"/>
    <brk id="160" max="16383" man="1"/>
    <brk id="197" max="16383" man="1"/>
    <brk id="261" max="16383" man="1"/>
    <brk id="313" max="16383" man="1"/>
    <brk id="365" max="50" man="1"/>
    <brk id="417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2026-09-03T09:31:33Z</cp:lastPrinted>
  <dcterms:created xsi:type="dcterms:W3CDTF">2024-09-28T08:38:22Z</dcterms:created>
  <dcterms:modified xsi:type="dcterms:W3CDTF">2026-09-15T15:16:08Z</dcterms:modified>
</cp:coreProperties>
</file>